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Расходы (ВБ=10)" sheetId="10" r:id="rId1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>#REF!</definedName>
    <definedName name="_GLAVA_">#REF!</definedName>
    <definedName name="_OKATO_">#REF!</definedName>
    <definedName name="_OKPO_">#REF!</definedName>
    <definedName name="_Otchet_Period_Source__AT_ObjectName">#REF!</definedName>
    <definedName name="_Period_">#REF!</definedName>
    <definedName name="_VBN_">#REF!</definedName>
    <definedName name="total1" localSheetId="0">'Расходы (ВБ=10)'!#REF!</definedName>
    <definedName name="total1">#REF!</definedName>
    <definedName name="_xlnm.Print_Area" localSheetId="0">'Расходы (ВБ=10)'!$A$4:$I$173</definedName>
  </definedNames>
  <calcPr calcId="124519"/>
</workbook>
</file>

<file path=xl/calcChain.xml><?xml version="1.0" encoding="utf-8"?>
<calcChain xmlns="http://schemas.openxmlformats.org/spreadsheetml/2006/main">
  <c r="G154" i="10"/>
  <c r="G161"/>
  <c r="G162"/>
  <c r="G163"/>
  <c r="G164"/>
  <c r="G165"/>
  <c r="G169"/>
  <c r="G168" s="1"/>
  <c r="G167" s="1"/>
  <c r="G170"/>
  <c r="G171"/>
  <c r="G172"/>
  <c r="G158"/>
  <c r="G157" s="1"/>
  <c r="G156" s="1"/>
  <c r="G155" s="1"/>
  <c r="G159"/>
  <c r="G138"/>
  <c r="G137" s="1"/>
  <c r="G141"/>
  <c r="G140" s="1"/>
  <c r="G136" l="1"/>
  <c r="G135" s="1"/>
  <c r="G145"/>
  <c r="G146"/>
  <c r="G149"/>
  <c r="G148" s="1"/>
  <c r="G151"/>
  <c r="G144" s="1"/>
  <c r="G143" s="1"/>
  <c r="G152"/>
  <c r="G127"/>
  <c r="G126" s="1"/>
  <c r="G125" s="1"/>
  <c r="G124" s="1"/>
  <c r="G131"/>
  <c r="G130" s="1"/>
  <c r="G129" s="1"/>
  <c r="G132"/>
  <c r="G121"/>
  <c r="G120" s="1"/>
  <c r="G119" s="1"/>
  <c r="G118" s="1"/>
  <c r="G117" s="1"/>
  <c r="G94"/>
  <c r="G93" s="1"/>
  <c r="G92" s="1"/>
  <c r="G91" s="1"/>
  <c r="G96"/>
  <c r="G97"/>
  <c r="G102"/>
  <c r="G104"/>
  <c r="G101" s="1"/>
  <c r="G100" s="1"/>
  <c r="G99" s="1"/>
  <c r="G109"/>
  <c r="G108" s="1"/>
  <c r="G107" s="1"/>
  <c r="G106" s="1"/>
  <c r="G114"/>
  <c r="G113" s="1"/>
  <c r="G112" s="1"/>
  <c r="G111" s="1"/>
  <c r="G87"/>
  <c r="G86" s="1"/>
  <c r="G85" s="1"/>
  <c r="G84" s="1"/>
  <c r="G88"/>
  <c r="G82"/>
  <c r="G81" s="1"/>
  <c r="G80" s="1"/>
  <c r="G79" s="1"/>
  <c r="G78" s="1"/>
  <c r="G75"/>
  <c r="G74" s="1"/>
  <c r="G73" s="1"/>
  <c r="G72" s="1"/>
  <c r="G71" s="1"/>
  <c r="G68"/>
  <c r="G67" s="1"/>
  <c r="G66" s="1"/>
  <c r="G65" s="1"/>
  <c r="G69"/>
  <c r="G62"/>
  <c r="G61" s="1"/>
  <c r="G60" s="1"/>
  <c r="G59" s="1"/>
  <c r="G63"/>
  <c r="G55"/>
  <c r="G54" s="1"/>
  <c r="G53" s="1"/>
  <c r="G50"/>
  <c r="G49" s="1"/>
  <c r="G51"/>
  <c r="G46"/>
  <c r="G45" s="1"/>
  <c r="G44" s="1"/>
  <c r="G47"/>
  <c r="G41"/>
  <c r="G40" s="1"/>
  <c r="G39" s="1"/>
  <c r="G38" s="1"/>
  <c r="G34"/>
  <c r="G33" s="1"/>
  <c r="G35"/>
  <c r="G36"/>
  <c r="G28"/>
  <c r="G27" s="1"/>
  <c r="G26" s="1"/>
  <c r="G23"/>
  <c r="G22" s="1"/>
  <c r="G21" s="1"/>
  <c r="G18"/>
  <c r="G17" s="1"/>
  <c r="G16" s="1"/>
  <c r="G15" s="1"/>
  <c r="G43" l="1"/>
  <c r="G90"/>
  <c r="G77" s="1"/>
  <c r="G134"/>
  <c r="G116" s="1"/>
  <c r="G123"/>
  <c r="G20"/>
  <c r="G14" s="1"/>
  <c r="G58"/>
  <c r="G13" l="1"/>
</calcChain>
</file>

<file path=xl/sharedStrings.xml><?xml version="1.0" encoding="utf-8"?>
<sst xmlns="http://schemas.openxmlformats.org/spreadsheetml/2006/main" count="767" uniqueCount="297">
  <si>
    <t>Код</t>
  </si>
  <si>
    <t>стро-</t>
  </si>
  <si>
    <t>ки</t>
  </si>
  <si>
    <t>x</t>
  </si>
  <si>
    <t>Расходы бюджета-всего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</si>
  <si>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</si>
  <si>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</si>
  <si>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</si>
  <si>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</si>
  <si>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</si>
  <si>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</si>
  <si>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</si>
  <si>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</si>
  <si>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Жилищно-коммунальное хозяйство</t>
  </si>
  <si>
    <t>Жилищное хозяйство</t>
  </si>
  <si>
    <t>Благоустройство</t>
  </si>
  <si>
    <t>Социальная политика</t>
  </si>
  <si>
    <t>Социальное обеспечение населения</t>
  </si>
  <si>
    <t>Физическая культура и спорт</t>
  </si>
  <si>
    <t xml:space="preserve">Физическая культура </t>
  </si>
  <si>
    <t>Глава муниципального образования</t>
  </si>
  <si>
    <t>РЗ</t>
  </si>
  <si>
    <t>ПР</t>
  </si>
  <si>
    <t>ЦСР</t>
  </si>
  <si>
    <t>ВР</t>
  </si>
  <si>
    <t>01</t>
  </si>
  <si>
    <t>02</t>
  </si>
  <si>
    <t>100</t>
  </si>
  <si>
    <t>04</t>
  </si>
  <si>
    <t>200</t>
  </si>
  <si>
    <t>244</t>
  </si>
  <si>
    <t>Иные бюджетные ассигнования</t>
  </si>
  <si>
    <t>800</t>
  </si>
  <si>
    <t>13</t>
  </si>
  <si>
    <t>03</t>
  </si>
  <si>
    <t>00</t>
  </si>
  <si>
    <t>09</t>
  </si>
  <si>
    <t>14</t>
  </si>
  <si>
    <t>05</t>
  </si>
  <si>
    <t xml:space="preserve">05 </t>
  </si>
  <si>
    <t>10</t>
  </si>
  <si>
    <t>Социальное обеспечение и иные выплаты населению</t>
  </si>
  <si>
    <t>300</t>
  </si>
  <si>
    <t>11</t>
  </si>
  <si>
    <t>Дорожное хозяйство (дорожные фонды)</t>
  </si>
  <si>
    <t>Прочая закупка товаров, работ и услуг для муниципальных нужд</t>
  </si>
  <si>
    <t>Коммунальное хозяйство</t>
  </si>
  <si>
    <t>Итого расходов             на 2016 год</t>
  </si>
  <si>
    <t>1338,137</t>
  </si>
  <si>
    <t>2118,322</t>
  </si>
  <si>
    <t>891,922</t>
  </si>
  <si>
    <t>1568,17</t>
  </si>
  <si>
    <t>894,448,31</t>
  </si>
  <si>
    <t>1033,223,42</t>
  </si>
  <si>
    <t>421,270</t>
  </si>
  <si>
    <t>432,595</t>
  </si>
  <si>
    <t>Итого расходов на 2015 год              тыс. руб.</t>
  </si>
  <si>
    <t>3065,76</t>
  </si>
  <si>
    <t>Обеспечение функционирования высшего должностного лица Курской области</t>
  </si>
  <si>
    <t>Обеспечение деятельности и выполнение функций органов местного самоуправления</t>
  </si>
  <si>
    <t>Расходы на выплаты персоналу в целях обеспечения выполнения функций (государственными) муниципальными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</si>
  <si>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</si>
  <si>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150</t>
  </si>
  <si>
    <t>Отдельные мероприятия в области гражданской обороны, защиты населения и территории от чрезвычайных ситуаций, безопасности людей на водных объектах</t>
  </si>
  <si>
    <t>39,1</t>
  </si>
  <si>
    <t>Обеспечение пожарной безопасности</t>
  </si>
  <si>
    <t>Капитальный ремонт, ремонт и содержание автомобильных дорог общего пользования местного значения</t>
  </si>
  <si>
    <t>Межевание автомобильных дорог общего пользования местного значения проведения кадастровых работ</t>
  </si>
  <si>
    <t>Мероприятия по благоустройству</t>
  </si>
  <si>
    <t>45,6</t>
  </si>
  <si>
    <t>Другие вопросы в области национальной экономики</t>
  </si>
  <si>
    <t>12</t>
  </si>
  <si>
    <t xml:space="preserve">Обеспечение деятельности Администрации поселка </t>
  </si>
  <si>
    <t>25,4</t>
  </si>
  <si>
    <t>20,0</t>
  </si>
  <si>
    <t>250,0</t>
  </si>
  <si>
    <t>2815,76</t>
  </si>
  <si>
    <t>2215,76</t>
  </si>
  <si>
    <t>1283,223,42</t>
  </si>
  <si>
    <t>50</t>
  </si>
  <si>
    <t>1303,223,42</t>
  </si>
  <si>
    <t>2707,785</t>
  </si>
  <si>
    <t>1168,48,31</t>
  </si>
  <si>
    <t>1144,448,31</t>
  </si>
  <si>
    <t>24,0</t>
  </si>
  <si>
    <t>2934,976</t>
  </si>
  <si>
    <t>449,270</t>
  </si>
  <si>
    <t>2485,706</t>
  </si>
  <si>
    <t>2235,706</t>
  </si>
  <si>
    <t>1835,706</t>
  </si>
  <si>
    <t>3536,355</t>
  </si>
  <si>
    <t>470,595</t>
  </si>
  <si>
    <t>3033,323</t>
  </si>
  <si>
    <t>Мероприятия в области энергосбережения</t>
  </si>
  <si>
    <t>Расходы на обеспечение деятельности (оказание услуг) муниципальных учреждений</t>
  </si>
  <si>
    <t xml:space="preserve">01 </t>
  </si>
  <si>
    <t>20</t>
  </si>
  <si>
    <t>1454,03</t>
  </si>
  <si>
    <t>4 527 876</t>
  </si>
  <si>
    <t>3 977 724</t>
  </si>
  <si>
    <t>22 400</t>
  </si>
  <si>
    <t xml:space="preserve"> Наименование </t>
  </si>
  <si>
    <t>Меропрития в области коммунального хозяйства</t>
  </si>
  <si>
    <t>Обеспечение  функционирования местных администраций</t>
  </si>
  <si>
    <t>Непрограммные расходы органов местного самоуправления</t>
  </si>
  <si>
    <t>Мероприятия, направленные на развитие муниципальной службы</t>
  </si>
  <si>
    <t>Непрограммная деятельность органов местного самоуправления</t>
  </si>
  <si>
    <t>Непрограмные расходы органов местного самоуправления</t>
  </si>
  <si>
    <t>Реализация мероприятий по распространению официальной информации</t>
  </si>
  <si>
    <t>Подпрограмма «Энергосбережение в МО» муниципальной программы «Энергосбережение и повышение энергетической эффективности в МО»</t>
  </si>
  <si>
    <t>Реализация государственных функций, связанных с общегосударственным управлением</t>
  </si>
  <si>
    <t>Муниципальная программа "Энергосбережение и повышение энергетической эффективности в муниципальном образовании"</t>
  </si>
  <si>
    <t xml:space="preserve"> </t>
  </si>
  <si>
    <t xml:space="preserve">Осуществление мер по улучшению положения и качества жизни граждан </t>
  </si>
  <si>
    <t>Мероприятия по капитальному ремонту муниципального жилищного фонда</t>
  </si>
  <si>
    <t>71 0 00 00000</t>
  </si>
  <si>
    <t>71 1 00 00000</t>
  </si>
  <si>
    <t>73 0 00 00000</t>
  </si>
  <si>
    <t>73 1 00 00000</t>
  </si>
  <si>
    <t>77 2 00 00000</t>
  </si>
  <si>
    <t>09 0 00 00000</t>
  </si>
  <si>
    <t>09 1 00 00000</t>
  </si>
  <si>
    <t>77 0 00 00000</t>
  </si>
  <si>
    <t>76 0 00 00000</t>
  </si>
  <si>
    <t>76 1 00 00000</t>
  </si>
  <si>
    <t>13 0 00 00000</t>
  </si>
  <si>
    <t>13 2 00 00000</t>
  </si>
  <si>
    <t>13 1 00 00000</t>
  </si>
  <si>
    <t>11 0 00 00000</t>
  </si>
  <si>
    <t>11 2 00 00000</t>
  </si>
  <si>
    <t>05 0 00 00000</t>
  </si>
  <si>
    <t>05 1 00 00000</t>
  </si>
  <si>
    <t>07 0 00 00000</t>
  </si>
  <si>
    <t>07 3 00 00000</t>
  </si>
  <si>
    <t>00 0 00 00000</t>
  </si>
  <si>
    <t>02 2 00 00000</t>
  </si>
  <si>
    <t>08 0 00 00000</t>
  </si>
  <si>
    <t>08 3 00 00000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</si>
  <si>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</si>
  <si>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Обеспечение первичных мер пожарной безопасности в границах населенных пунктов муниципальных образований</t>
  </si>
  <si>
    <t>77 2 01 С1401</t>
  </si>
  <si>
    <t>09 1 01 00000</t>
  </si>
  <si>
    <t>09 1 01 С1437</t>
  </si>
  <si>
    <t>13 2 01 00000</t>
  </si>
  <si>
    <t>13 2 01 С1460</t>
  </si>
  <si>
    <t>13 1 01 00000</t>
  </si>
  <si>
    <t>13 1 01 С1415</t>
  </si>
  <si>
    <t>11 2 01 00000</t>
  </si>
  <si>
    <t>11 2 01 С1424</t>
  </si>
  <si>
    <t>11 2 02 С1425</t>
  </si>
  <si>
    <t>11 2 02 00000</t>
  </si>
  <si>
    <t>05 1 01 00000</t>
  </si>
  <si>
    <t>05 1 01 С1434</t>
  </si>
  <si>
    <t>07 3 01 00000</t>
  </si>
  <si>
    <t>07 3 01 С1430</t>
  </si>
  <si>
    <t>07 3 02 00000</t>
  </si>
  <si>
    <t>07 3 02 С1431</t>
  </si>
  <si>
    <t>07 3 03 00000</t>
  </si>
  <si>
    <t>07 3 04 00000</t>
  </si>
  <si>
    <t>07 3 04 С1457</t>
  </si>
  <si>
    <t>07 3 03 С1433</t>
  </si>
  <si>
    <t>02 2 01 00000</t>
  </si>
  <si>
    <t>02 2 01 С1473</t>
  </si>
  <si>
    <t>08 3 01 00000</t>
  </si>
  <si>
    <t>08 3 01 С1406</t>
  </si>
  <si>
    <t>28,0</t>
  </si>
  <si>
    <t>38,0</t>
  </si>
  <si>
    <t>Мероприятия по обеспечению населения экологически чистой питьевой водой</t>
  </si>
  <si>
    <t>06 1 01 С1427</t>
  </si>
  <si>
    <t>06 0 00 0000</t>
  </si>
  <si>
    <t>06 1 00 00000</t>
  </si>
  <si>
    <t>06 1 01 00000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</si>
  <si>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</si>
  <si>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</si>
  <si>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</si>
  <si>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Осуществление переданных полномочий в сфере внешнего муниципального финансового контроля</t>
  </si>
  <si>
    <t>500</t>
  </si>
  <si>
    <t>71 1 00 С1402</t>
  </si>
  <si>
    <t>73 1 00 С1402</t>
  </si>
  <si>
    <t>77 2 00 С1401</t>
  </si>
  <si>
    <t>77 2 00 С1439</t>
  </si>
  <si>
    <t>76 1 00 С1404</t>
  </si>
  <si>
    <t>Мероприятия по сбору и транспортированию твердых коммунальных отходов</t>
  </si>
  <si>
    <t>Транспорт</t>
  </si>
  <si>
    <t>08</t>
  </si>
  <si>
    <t>11 3 01 П1426</t>
  </si>
  <si>
    <t>11 3 00  00000</t>
  </si>
  <si>
    <t>11 3 01  00000</t>
  </si>
  <si>
    <t>Закупка товаров, работ и услуг для обеспечения государственных (муниципальных) нужд</t>
  </si>
  <si>
    <t xml:space="preserve">74 3 00 П1484  </t>
  </si>
  <si>
    <t xml:space="preserve">Аппарат контрольно-счетного органа муниципального образования </t>
  </si>
  <si>
    <t>Реализация мероприятий напрвленных на обеспечение правопорядка на территории МО</t>
  </si>
  <si>
    <t>Закупка товаров,работ и услуг для обеспечения государственных (муниципальных) нужд</t>
  </si>
  <si>
    <t>12 0 00 00000</t>
  </si>
  <si>
    <t>12 2 00 00000</t>
  </si>
  <si>
    <t>12 2 01 С1435</t>
  </si>
  <si>
    <t>12 2 01 00000</t>
  </si>
  <si>
    <t>04 0 00 00000</t>
  </si>
  <si>
    <t>04 1 00 00000</t>
  </si>
  <si>
    <t>04 1 01 00000</t>
  </si>
  <si>
    <t>04 1 02 00000</t>
  </si>
  <si>
    <t>Мероприятия в области земельных отношений</t>
  </si>
  <si>
    <t>Мероприятия в области имущественных отношений</t>
  </si>
  <si>
    <t>18 0 00 00000</t>
  </si>
  <si>
    <t>18 1 00 00000</t>
  </si>
  <si>
    <t>18 1 01 00000</t>
  </si>
  <si>
    <t>18 1 02 00000</t>
  </si>
  <si>
    <t xml:space="preserve">74 3 00 00000  </t>
  </si>
  <si>
    <t>74 0 00 00000</t>
  </si>
  <si>
    <t>Обеспечение деятельности контрольно-счетных органов муниципального образования</t>
  </si>
  <si>
    <t>Выполнение других обязательств муниципального образования</t>
  </si>
  <si>
    <t>Выполнение других (прочих) обязательств органов местного самоуправления</t>
  </si>
  <si>
    <t xml:space="preserve">Непрограмная деятельность органов местного самоуправления </t>
  </si>
  <si>
    <t>Основное мероприятие "Организация обучения муниципальных служащих,проведение семинаров и повышение квалификации муниципальных служащих" .</t>
  </si>
  <si>
    <t>Основное мероприятие "Мероприятия по обеспечению первичных мер пожарной безопасности в границах муниципального образования"</t>
  </si>
  <si>
    <t>Основное мероприятие "Снижение уровня правонарушений в жилом секторе,на улицах и в общественных местах"</t>
  </si>
  <si>
    <t>Основное мероприятие "Расходы местных бюджетов на поддержкуавтомобильного транспорта"</t>
  </si>
  <si>
    <t>Основное мероприятие "Мероприятия направленные на проведение капитального ремонта, ремонта и содержания автомобильных дорог ".</t>
  </si>
  <si>
    <t>Основное мероприятие "Реализация мероприятий в области имущественных отношений"</t>
  </si>
  <si>
    <t>Основное мероприятие "Обеспечение функционирования на территории Курской области региональной системы капитального ремонта многоквартирных домов".</t>
  </si>
  <si>
    <t>Основное мероприятие "Мероприятия по созданию объектов муниципальной собственности, проведение текущего ремонта" .</t>
  </si>
  <si>
    <t xml:space="preserve"> Основное мероприятие "Обеспечение деятельности (оказание услуг) муниципальных учреждений".</t>
  </si>
  <si>
    <t>Основное мероприятие "Обеспечение деятельности (оказание услуг) по благоустройству территории муниципального учреждения".</t>
  </si>
  <si>
    <t>Основное мероприятие "Содействие в сборе и удаление твердыз отходов,мусора на территории МО"</t>
  </si>
  <si>
    <t>Основное мероприятие "Организация проведения спортивных мероприятий и привлечение населения к занятиям физической культурой и спортом".</t>
  </si>
  <si>
    <t>Основное мероприятие "Мероприятия по территориальному землеустройству объектов дорожной деятельности".</t>
  </si>
  <si>
    <t>Основное мероприятие "Реализация мероприятий в области земельных отношений"</t>
  </si>
  <si>
    <t xml:space="preserve">Основное мероприятие "Расходы местных бюджетов в области энергосбережения" </t>
  </si>
  <si>
    <t>Основное мероприятие "Мероприятия по благоустройству дворовых территорий"</t>
  </si>
  <si>
    <t>Основное мероприятие "Мероприятия по благоустройству территорий общего пользования"</t>
  </si>
  <si>
    <t>Основное мероприятие "Оказание социальной поддержки отдельным категориям граждан по обеспечению продовольственными товарами"</t>
  </si>
  <si>
    <t>Основное мероприятие "Подготовка населения в области гражданской обороны, защиты населения и территории от чрезвычайных ситуаций, своевременное оповещение и оперативное информирование граждан о чрезвычайных ситуаций".</t>
  </si>
  <si>
    <t>Иные межбюджетные трансферты на осуществление полномочий по реализации отдельных мероприятий  по другим видам транспорта</t>
  </si>
  <si>
    <t>04 1 02 С1467</t>
  </si>
  <si>
    <t>04 1 01 С1468</t>
  </si>
  <si>
    <t>15 0 00 00000</t>
  </si>
  <si>
    <t>15 1 00 00000</t>
  </si>
  <si>
    <t>15 1 01 00000</t>
  </si>
  <si>
    <t>15 1 01 С1405</t>
  </si>
  <si>
    <t>Основное мероприятие "Развитие условий для развития малого и среднего предпринимательства на территории муниципального образования" .</t>
  </si>
  <si>
    <t>Обеспечение условий для развития  малого и среднего предпринимательства на территории муниципального образованияю</t>
  </si>
  <si>
    <t>Основное мероприятие «Реализация регионального проекта "Формирование комфортной городской среды"»</t>
  </si>
  <si>
    <t>"Реализация программ формирования современной городской среды"</t>
  </si>
  <si>
    <t>18 1 F2 00000</t>
  </si>
  <si>
    <t>18 1 F2 55550</t>
  </si>
  <si>
    <t>18 1 01 С5550</t>
  </si>
  <si>
    <t>18 1 02 С5550</t>
  </si>
  <si>
    <t>Поддержка муниципальных программ формирования современной городской средыт за счет средств местного бюджета (вне соглашения)</t>
  </si>
  <si>
    <t>Поддержка муниципальных программ формирования современной городской среды за счет средств местного бюджета(вне соглашения)</t>
  </si>
  <si>
    <t>Муниципальная программа «Развитие малого и среднего предпринимательства в муниципальном образование "поселок Касторное" Касторкенского района Курской области на 2021-2023 годы».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</si>
  <si>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на 2021-2023гг."</t>
  </si>
  <si>
    <r>
      <t xml:space="preserve">Муниципальная программа «Профилактика правонарушений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на 2021-2023гг."</t>
    </r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</si>
  <si>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 2019-2021гг.»</t>
  </si>
  <si>
    <t>Подпрограмма «Создание условий для обеспечения доступным и комфортным жильем граждан в МО«поселок Касторное » Касторенского района  Курской области »</t>
  </si>
  <si>
    <t>07 2 00 00000</t>
  </si>
  <si>
    <t>Основное мероприятие
 «Мероприятия по внесению в Единый государственный реестр недвижимости сведения о границах МО и границах населенных пунктов»</t>
  </si>
  <si>
    <t>07 2 01 00000</t>
  </si>
  <si>
    <t>Расходы на мероприятия по подготовке карты (плана) для установления границы мо "поселок Касторное»" за счет средств местного бюджета</t>
  </si>
  <si>
    <t>07 2 01 S3600</t>
  </si>
  <si>
    <t>Расходы на мероприятия по подготовке карты (плана) для установления границы мо "поселок Касторное»" за счет средств областного бюджета</t>
  </si>
  <si>
    <t>07 2 01 13600</t>
  </si>
  <si>
    <r>
      <rPr>
        <b/>
        <sz val="11"/>
        <rFont val="Times New Roman"/>
        <family val="1"/>
        <charset val="204"/>
      </rPr>
      <t xml:space="preserve">РАСПРЕДЕЛЕНИЕ БЮДЖЕТНЫХ АССИГНОВАНИЙ                                                                                                                                по разделам и подразделам, целевым статьям (муниципальных программ муниципального образования и непрограммным направлениям деятельности), группам видов расходов классификации расходов местного бюджета      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НА 2023 ГОД    (рублей)</t>
    </r>
  </si>
  <si>
    <t>Итого расходов              на 2023 год</t>
  </si>
  <si>
    <t>Охрана семьи и детства.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</si>
  <si>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 .»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</si>
  <si>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области.»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</si>
  <si>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области.</t>
  </si>
  <si>
    <t>Муниципальная программа «Развитие муниципальной службы в муниципальном образовании "поселок Касторное" Касторенского района Курской области "</t>
  </si>
  <si>
    <t>Подпрограмма  «Реализация мероприятий, направленных на развитие муниципальной службы» муниципальной программы «Развитие муниципальной службы в муниципальном образовании "поселок Касторное" Касторенского района Курской области .»</t>
  </si>
  <si>
    <r>
      <rPr>
        <sz val="11"/>
        <rFont val="Times New Roman"/>
        <family val="1"/>
        <charset val="204"/>
      </rPr>
      <t>Подпрограмма «Содействие развитию малого и среднего предпринимательства"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муниципальной программы «Развитие малого и среднего предпринимательства в муниципальном образование "поселок Касторное" Касторкенского района Курской области ».</t>
    </r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</si>
  <si>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"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</si>
  <si>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Касторное» Курской области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</si>
  <si>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.»</t>
  </si>
  <si>
    <r>
      <t>Подпрограмма Обеспечение правопорядка на территории в муниципального образования "поселок Касторное"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Касторенского района Курской области »</t>
    </r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</si>
  <si>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области"</t>
  </si>
  <si>
    <t>Подпрограмма "Развитие пассажирских перевозок в муниципальном образовании" 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."</t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</si>
  <si>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"</t>
  </si>
  <si>
    <t>Подпрограмма "Развитие сети автомобильных дорог на 2014-2025 годы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.»</t>
  </si>
  <si>
    <t>Муниципальная программа "Управление муниципальным имуществом и земельными ресурсами в муниципальном образовании "поселок Касторное" Касторенского района Курской области "</t>
  </si>
  <si>
    <t>Подпрограмма "Управление муниципальной программой и обеспечение условий реализации"муниципальной программы "Управление муниципальным имуществом и земельными ресурсами в муниципальном образовании "поселок Касторное" Касторенского района Курской области .»</t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</si>
  <si>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области."</t>
  </si>
  <si>
    <t>Подпрограмма "Развитие сети автомобильных дорог на 2014-2025 годы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области.»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</si>
  <si>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.»</t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</si>
  <si>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.»</t>
  </si>
  <si>
    <r>
      <t xml:space="preserve">Муниципальная программа «Охрана окружающей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."</t>
    </r>
  </si>
  <si>
    <t xml:space="preserve">Подпрограмма «Экология и чистая вода в муниципальном образовании "поселок Касторное" муниципальной программы «Охрана окружающей среды в муниципальном образовании "поселок Касторное" Касторенского района Курской области .» </t>
  </si>
  <si>
    <t>Программа «Формирование современной городской среды в муниципальном образовании "поселок Касторное" Касторенского района Курской области ."</t>
  </si>
  <si>
    <t>Подпрограмма «Формирование комфортной городской среды в муниципальном образовании "поселок Касторное" Касторенского района Курской области .»</t>
  </si>
  <si>
    <t>Муниципальная программа "Социальная поддержка граждан в муниципальном образовании "поселок Касторное" Касторенского района Курской области ."</t>
  </si>
  <si>
    <t>Подпрограмма «Развитие мер социальной поддержки отдельных категорий граждан" муниципальной программы Социальная поддержка граждан в муниципальном образовании "поселок Касторное" Касторенского района Курской области .»</t>
  </si>
  <si>
    <t xml:space="preserve">Муниципальная программа
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."
</t>
  </si>
  <si>
    <t>Подпрограмма «Реализация муниципальной политики в сфере физической культуры и спорта» муниципальной программы 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.»</t>
  </si>
  <si>
    <t>07 2 02 00000</t>
  </si>
  <si>
    <t>07 2 02 L4970</t>
  </si>
  <si>
    <t>Основное мероприятие "Предоставление денежных средств на обеспечение жильем молодых семей."</t>
  </si>
  <si>
    <t>Реализация мероприятий по обеспечению жильем молодых семей</t>
  </si>
  <si>
    <t xml:space="preserve">                                                                                                                                                              Приложение №7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 поселка Касторное  № 44 от 27.12.2022г. 
«О бюджете муниципального образования   
«поселок Касторное» Касторенского района Курской области
 на 2023 год и плановый период 2024-2025 годов » .
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</si>
</sst>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49" fontId="3" fillId="2" borderId="0" xfId="0" applyNumberFormat="1" applyFont="1" applyFill="1" applyAlignment="1"/>
    <xf numFmtId="0" fontId="0" fillId="2" borderId="0" xfId="0" applyFill="1"/>
    <xf numFmtId="0" fontId="0" fillId="2" borderId="0" xfId="0" applyFill="1" applyBorder="1"/>
    <xf numFmtId="49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/>
    <xf numFmtId="49" fontId="0" fillId="2" borderId="0" xfId="0" applyNumberFormat="1" applyFill="1" applyBorder="1"/>
    <xf numFmtId="49" fontId="5" fillId="0" borderId="0" xfId="0" applyNumberFormat="1" applyFont="1" applyFill="1" applyBorder="1" applyAlignment="1">
      <alignment vertical="top" wrapText="1"/>
    </xf>
    <xf numFmtId="3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left" wrapText="1"/>
    </xf>
    <xf numFmtId="49" fontId="6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49" fontId="7" fillId="2" borderId="0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49" fontId="7" fillId="3" borderId="0" xfId="0" applyNumberFormat="1" applyFont="1" applyFill="1" applyBorder="1" applyAlignment="1">
      <alignment horizontal="right"/>
    </xf>
    <xf numFmtId="0" fontId="8" fillId="3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right"/>
    </xf>
    <xf numFmtId="0" fontId="0" fillId="3" borderId="0" xfId="0" applyFill="1" applyBorder="1"/>
    <xf numFmtId="49" fontId="2" fillId="3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left" wrapText="1"/>
    </xf>
    <xf numFmtId="4" fontId="6" fillId="2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justify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0" fontId="7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left" wrapText="1"/>
    </xf>
    <xf numFmtId="1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4" fillId="0" borderId="1" xfId="0" applyFont="1" applyBorder="1"/>
    <xf numFmtId="0" fontId="10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NumberFormat="1" applyFont="1" applyFill="1" applyBorder="1" applyAlignment="1">
      <alignment vertical="top" wrapText="1"/>
    </xf>
    <xf numFmtId="0" fontId="6" fillId="0" borderId="1" xfId="2" applyFont="1" applyBorder="1" applyAlignment="1" applyProtection="1">
      <alignment horizontal="justify" wrapText="1"/>
    </xf>
    <xf numFmtId="0" fontId="6" fillId="0" borderId="1" xfId="0" applyNumberFormat="1" applyFont="1" applyFill="1" applyBorder="1" applyAlignment="1">
      <alignment vertical="top" wrapText="1"/>
    </xf>
    <xf numFmtId="0" fontId="7" fillId="3" borderId="1" xfId="0" applyFont="1" applyFill="1" applyBorder="1"/>
    <xf numFmtId="0" fontId="1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wrapText="1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2628200322DA1BBA42282C9440EEF08E6CC43400635U6V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M202"/>
  <sheetViews>
    <sheetView tabSelected="1" topLeftCell="A3" workbookViewId="0">
      <selection sqref="A1:I3"/>
    </sheetView>
  </sheetViews>
  <sheetFormatPr defaultRowHeight="12.75"/>
  <cols>
    <col min="1" max="1" width="49.140625" style="3" customWidth="1"/>
    <col min="2" max="2" width="7.85546875" style="3" hidden="1" customWidth="1"/>
    <col min="3" max="3" width="6.140625" style="3" customWidth="1"/>
    <col min="4" max="4" width="6.28515625" style="3" customWidth="1"/>
    <col min="5" max="5" width="14" style="3" customWidth="1"/>
    <col min="6" max="6" width="8" style="3" customWidth="1"/>
    <col min="7" max="7" width="15.42578125" style="3" customWidth="1"/>
    <col min="8" max="8" width="12.5703125" style="3" hidden="1" customWidth="1"/>
    <col min="9" max="9" width="12.7109375" style="3" hidden="1" customWidth="1"/>
    <col min="10" max="10" width="9.140625" style="3"/>
    <col min="11" max="11" width="15.85546875" style="3" bestFit="1" customWidth="1"/>
    <col min="12" max="12" width="18.28515625" style="3" bestFit="1" customWidth="1"/>
    <col min="13" max="13" width="13.42578125" style="3" customWidth="1"/>
    <col min="14" max="14" width="12.140625" style="3" bestFit="1" customWidth="1"/>
    <col min="15" max="15" width="15.7109375" style="3" bestFit="1" customWidth="1"/>
    <col min="16" max="18" width="7.28515625" style="3" bestFit="1" customWidth="1"/>
    <col min="19" max="16384" width="9.140625" style="3"/>
  </cols>
  <sheetData>
    <row r="1" spans="1:13" ht="12.75" hidden="1" customHeight="1">
      <c r="A1" s="87" t="s">
        <v>296</v>
      </c>
      <c r="B1" s="87"/>
      <c r="C1" s="87"/>
      <c r="D1" s="87"/>
      <c r="E1" s="87"/>
      <c r="F1" s="87"/>
      <c r="G1" s="87"/>
      <c r="H1" s="87"/>
      <c r="I1" s="87"/>
    </row>
    <row r="2" spans="1:13" ht="12.75" hidden="1" customHeight="1">
      <c r="A2" s="87"/>
      <c r="B2" s="87"/>
      <c r="C2" s="87"/>
      <c r="D2" s="87"/>
      <c r="E2" s="87"/>
      <c r="F2" s="87"/>
      <c r="G2" s="87"/>
      <c r="H2" s="87"/>
      <c r="I2" s="87"/>
    </row>
    <row r="3" spans="1:13" ht="96.75" customHeight="1">
      <c r="A3" s="87"/>
      <c r="B3" s="87"/>
      <c r="C3" s="87"/>
      <c r="D3" s="87"/>
      <c r="E3" s="87"/>
      <c r="F3" s="87"/>
      <c r="G3" s="87"/>
      <c r="H3" s="87"/>
      <c r="I3" s="87"/>
    </row>
    <row r="4" spans="1:13" ht="39" customHeight="1">
      <c r="A4" s="91" t="s">
        <v>261</v>
      </c>
      <c r="B4" s="92"/>
      <c r="C4" s="92"/>
      <c r="D4" s="92"/>
      <c r="E4" s="92"/>
      <c r="F4" s="92"/>
      <c r="G4" s="92"/>
      <c r="H4" s="92"/>
      <c r="I4" s="92"/>
    </row>
    <row r="5" spans="1:13" ht="16.5" customHeight="1">
      <c r="A5" s="92"/>
      <c r="B5" s="92"/>
      <c r="C5" s="92"/>
      <c r="D5" s="92"/>
      <c r="E5" s="92"/>
      <c r="F5" s="92"/>
      <c r="G5" s="92"/>
      <c r="H5" s="92"/>
      <c r="I5" s="92"/>
    </row>
    <row r="6" spans="1:13" ht="15.75" customHeight="1">
      <c r="A6" s="93"/>
      <c r="B6" s="93"/>
      <c r="C6" s="93"/>
      <c r="D6" s="93"/>
      <c r="E6" s="93"/>
      <c r="F6" s="93"/>
      <c r="G6" s="93"/>
      <c r="H6" s="93"/>
      <c r="I6" s="93"/>
    </row>
    <row r="7" spans="1:13" ht="10.5" customHeight="1">
      <c r="A7" s="88" t="s">
        <v>101</v>
      </c>
      <c r="B7" s="25"/>
      <c r="C7" s="96" t="s">
        <v>21</v>
      </c>
      <c r="D7" s="96" t="s">
        <v>22</v>
      </c>
      <c r="E7" s="96" t="s">
        <v>23</v>
      </c>
      <c r="F7" s="96" t="s">
        <v>24</v>
      </c>
      <c r="G7" s="94" t="s">
        <v>262</v>
      </c>
      <c r="H7" s="89" t="s">
        <v>56</v>
      </c>
      <c r="I7" s="89" t="s">
        <v>47</v>
      </c>
    </row>
    <row r="8" spans="1:13" ht="14.25">
      <c r="A8" s="88"/>
      <c r="B8" s="26" t="s">
        <v>0</v>
      </c>
      <c r="C8" s="96"/>
      <c r="D8" s="96"/>
      <c r="E8" s="96"/>
      <c r="F8" s="96"/>
      <c r="G8" s="95"/>
      <c r="H8" s="90"/>
      <c r="I8" s="90"/>
    </row>
    <row r="9" spans="1:13" ht="12.75" customHeight="1">
      <c r="A9" s="88"/>
      <c r="B9" s="26" t="s">
        <v>1</v>
      </c>
      <c r="C9" s="96"/>
      <c r="D9" s="96"/>
      <c r="E9" s="96"/>
      <c r="F9" s="96"/>
      <c r="G9" s="95"/>
      <c r="H9" s="90"/>
      <c r="I9" s="90"/>
    </row>
    <row r="10" spans="1:13" ht="14.25">
      <c r="A10" s="88"/>
      <c r="B10" s="26" t="s">
        <v>2</v>
      </c>
      <c r="C10" s="96"/>
      <c r="D10" s="96"/>
      <c r="E10" s="96"/>
      <c r="F10" s="96"/>
      <c r="G10" s="95"/>
      <c r="H10" s="90"/>
      <c r="I10" s="90"/>
    </row>
    <row r="11" spans="1:13" ht="14.25">
      <c r="A11" s="88"/>
      <c r="B11" s="26"/>
      <c r="C11" s="96"/>
      <c r="D11" s="96"/>
      <c r="E11" s="96"/>
      <c r="F11" s="96"/>
      <c r="G11" s="95"/>
      <c r="H11" s="90"/>
      <c r="I11" s="90"/>
    </row>
    <row r="12" spans="1:13" ht="15">
      <c r="A12" s="27"/>
      <c r="B12" s="28">
        <v>2</v>
      </c>
      <c r="C12" s="28"/>
      <c r="D12" s="28"/>
      <c r="E12" s="28"/>
      <c r="F12" s="28"/>
      <c r="G12" s="29"/>
      <c r="H12" s="8"/>
      <c r="I12" s="9"/>
      <c r="K12" s="4"/>
      <c r="L12" s="4"/>
      <c r="M12" s="4"/>
    </row>
    <row r="13" spans="1:13" ht="15">
      <c r="A13" s="30" t="s">
        <v>4</v>
      </c>
      <c r="B13" s="31">
        <v>200</v>
      </c>
      <c r="C13" s="32" t="s">
        <v>3</v>
      </c>
      <c r="D13" s="32"/>
      <c r="E13" s="32"/>
      <c r="F13" s="32"/>
      <c r="G13" s="33">
        <f>SUM(G14+G58+G77+G116+G154+G167)</f>
        <v>21381131</v>
      </c>
      <c r="H13" s="12" t="s">
        <v>98</v>
      </c>
      <c r="I13" s="12" t="s">
        <v>99</v>
      </c>
      <c r="K13" s="4"/>
      <c r="L13" s="4"/>
      <c r="M13" s="4"/>
    </row>
    <row r="14" spans="1:13" ht="27" customHeight="1">
      <c r="A14" s="30" t="s">
        <v>5</v>
      </c>
      <c r="B14" s="31">
        <v>200</v>
      </c>
      <c r="C14" s="32" t="s">
        <v>25</v>
      </c>
      <c r="D14" s="32"/>
      <c r="E14" s="32"/>
      <c r="F14" s="32"/>
      <c r="G14" s="35">
        <f>SUM(G15+G20+G38+G43)</f>
        <v>10847371</v>
      </c>
      <c r="H14" s="10">
        <v>581</v>
      </c>
      <c r="I14" s="10">
        <v>581</v>
      </c>
      <c r="J14" s="6"/>
      <c r="K14" s="4"/>
      <c r="L14" s="4"/>
      <c r="M14" s="4"/>
    </row>
    <row r="15" spans="1:13" s="14" customFormat="1" ht="45" customHeight="1">
      <c r="A15" s="30" t="s">
        <v>6</v>
      </c>
      <c r="B15" s="31">
        <v>200</v>
      </c>
      <c r="C15" s="32" t="s">
        <v>25</v>
      </c>
      <c r="D15" s="32" t="s">
        <v>26</v>
      </c>
      <c r="E15" s="32"/>
      <c r="F15" s="32"/>
      <c r="G15" s="33">
        <f>SUM(G16)</f>
        <v>844868</v>
      </c>
      <c r="H15" s="10">
        <v>581</v>
      </c>
      <c r="I15" s="10">
        <v>581</v>
      </c>
      <c r="J15" s="6"/>
      <c r="K15" s="16"/>
      <c r="L15" s="16"/>
      <c r="M15" s="16"/>
    </row>
    <row r="16" spans="1:13" ht="33" customHeight="1">
      <c r="A16" s="36" t="s">
        <v>58</v>
      </c>
      <c r="B16" s="34">
        <v>200</v>
      </c>
      <c r="C16" s="28" t="s">
        <v>25</v>
      </c>
      <c r="D16" s="28" t="s">
        <v>26</v>
      </c>
      <c r="E16" s="28" t="s">
        <v>115</v>
      </c>
      <c r="F16" s="28"/>
      <c r="G16" s="37">
        <f>SUM(G17)</f>
        <v>844868</v>
      </c>
      <c r="H16" s="10">
        <v>581</v>
      </c>
      <c r="I16" s="10">
        <v>581</v>
      </c>
      <c r="K16" s="4"/>
      <c r="L16" s="4"/>
      <c r="M16" s="4"/>
    </row>
    <row r="17" spans="1:13" ht="18" customHeight="1">
      <c r="A17" s="36" t="s">
        <v>20</v>
      </c>
      <c r="B17" s="34">
        <v>200</v>
      </c>
      <c r="C17" s="28" t="s">
        <v>25</v>
      </c>
      <c r="D17" s="28" t="s">
        <v>26</v>
      </c>
      <c r="E17" s="28" t="s">
        <v>116</v>
      </c>
      <c r="F17" s="28"/>
      <c r="G17" s="37">
        <f>SUM(G18)</f>
        <v>844868</v>
      </c>
      <c r="H17" s="10"/>
      <c r="I17" s="10"/>
      <c r="K17" s="4"/>
      <c r="L17" s="4"/>
      <c r="M17" s="4"/>
    </row>
    <row r="18" spans="1:13" ht="33" customHeight="1">
      <c r="A18" s="38" t="s">
        <v>59</v>
      </c>
      <c r="B18" s="34">
        <v>200</v>
      </c>
      <c r="C18" s="28" t="s">
        <v>25</v>
      </c>
      <c r="D18" s="28" t="s">
        <v>26</v>
      </c>
      <c r="E18" s="28" t="s">
        <v>177</v>
      </c>
      <c r="F18" s="28"/>
      <c r="G18" s="37">
        <f>SUM(G19)</f>
        <v>844868</v>
      </c>
      <c r="H18" s="10"/>
      <c r="I18" s="10"/>
      <c r="K18" s="4"/>
      <c r="L18" s="4"/>
      <c r="M18" s="4"/>
    </row>
    <row r="19" spans="1:13" ht="75" customHeight="1">
      <c r="A19" s="38" t="s">
        <v>60</v>
      </c>
      <c r="B19" s="34">
        <v>200</v>
      </c>
      <c r="C19" s="28" t="s">
        <v>25</v>
      </c>
      <c r="D19" s="28" t="s">
        <v>26</v>
      </c>
      <c r="E19" s="28" t="s">
        <v>177</v>
      </c>
      <c r="F19" s="28" t="s">
        <v>27</v>
      </c>
      <c r="G19" s="37">
        <v>844868</v>
      </c>
      <c r="H19" s="17">
        <v>3746.8760000000002</v>
      </c>
      <c r="I19" s="13">
        <v>3196.7240000000002</v>
      </c>
      <c r="J19" s="14"/>
      <c r="K19" s="4"/>
      <c r="L19" s="4"/>
      <c r="M19" s="4"/>
    </row>
    <row r="20" spans="1:13" s="14" customFormat="1" ht="63" customHeight="1">
      <c r="A20" s="30" t="s">
        <v>7</v>
      </c>
      <c r="B20" s="31">
        <v>200</v>
      </c>
      <c r="C20" s="32" t="s">
        <v>25</v>
      </c>
      <c r="D20" s="32" t="s">
        <v>28</v>
      </c>
      <c r="E20" s="32"/>
      <c r="F20" s="32"/>
      <c r="G20" s="35">
        <f>SUM(G21+G26+G33)</f>
        <v>9346456</v>
      </c>
      <c r="H20" s="12" t="s">
        <v>97</v>
      </c>
      <c r="I20" s="12" t="s">
        <v>97</v>
      </c>
      <c r="J20" s="3"/>
      <c r="K20" s="16"/>
      <c r="L20" s="16"/>
      <c r="M20" s="16"/>
    </row>
    <row r="21" spans="1:13" s="14" customFormat="1" ht="38.25" customHeight="1">
      <c r="A21" s="30" t="s">
        <v>103</v>
      </c>
      <c r="B21" s="31">
        <v>200</v>
      </c>
      <c r="C21" s="32" t="s">
        <v>25</v>
      </c>
      <c r="D21" s="32" t="s">
        <v>28</v>
      </c>
      <c r="E21" s="32" t="s">
        <v>117</v>
      </c>
      <c r="F21" s="32"/>
      <c r="G21" s="33">
        <f>SUM(G22)</f>
        <v>3335146</v>
      </c>
      <c r="H21" s="12" t="s">
        <v>97</v>
      </c>
      <c r="I21" s="12" t="s">
        <v>97</v>
      </c>
      <c r="J21" s="3"/>
      <c r="K21" s="16"/>
      <c r="L21" s="16"/>
      <c r="M21" s="16"/>
    </row>
    <row r="22" spans="1:13" ht="15">
      <c r="A22" s="36" t="s">
        <v>72</v>
      </c>
      <c r="B22" s="34">
        <v>200</v>
      </c>
      <c r="C22" s="28" t="s">
        <v>25</v>
      </c>
      <c r="D22" s="28" t="s">
        <v>28</v>
      </c>
      <c r="E22" s="28" t="s">
        <v>118</v>
      </c>
      <c r="F22" s="28"/>
      <c r="G22" s="37">
        <f>SUM(G23)</f>
        <v>3335146</v>
      </c>
      <c r="H22" s="12">
        <v>1474.03</v>
      </c>
      <c r="I22" s="12">
        <v>1474.03</v>
      </c>
      <c r="K22" s="4"/>
      <c r="L22" s="4"/>
      <c r="M22" s="4"/>
    </row>
    <row r="23" spans="1:13" ht="30">
      <c r="A23" s="36" t="s">
        <v>59</v>
      </c>
      <c r="B23" s="34"/>
      <c r="C23" s="28" t="s">
        <v>25</v>
      </c>
      <c r="D23" s="28" t="s">
        <v>28</v>
      </c>
      <c r="E23" s="28" t="s">
        <v>178</v>
      </c>
      <c r="F23" s="28"/>
      <c r="G23" s="37">
        <f>SUM(G24+G25)</f>
        <v>3335146</v>
      </c>
      <c r="H23" s="12">
        <v>1474.03</v>
      </c>
      <c r="I23" s="12">
        <v>1474.03</v>
      </c>
      <c r="K23" s="4"/>
      <c r="L23" s="4"/>
      <c r="M23" s="4"/>
    </row>
    <row r="24" spans="1:13" ht="80.25" customHeight="1">
      <c r="A24" s="38" t="s">
        <v>61</v>
      </c>
      <c r="B24" s="34">
        <v>200</v>
      </c>
      <c r="C24" s="28" t="s">
        <v>25</v>
      </c>
      <c r="D24" s="28" t="s">
        <v>28</v>
      </c>
      <c r="E24" s="28" t="s">
        <v>178</v>
      </c>
      <c r="F24" s="28" t="s">
        <v>27</v>
      </c>
      <c r="G24" s="37">
        <v>3281510</v>
      </c>
      <c r="H24" s="12">
        <v>1474.03</v>
      </c>
      <c r="I24" s="12">
        <v>1474.03</v>
      </c>
      <c r="K24" s="4"/>
      <c r="L24" s="4"/>
      <c r="M24" s="4"/>
    </row>
    <row r="25" spans="1:13" s="18" customFormat="1" ht="18.75" customHeight="1">
      <c r="A25" s="38" t="s">
        <v>31</v>
      </c>
      <c r="B25" s="34"/>
      <c r="C25" s="28" t="s">
        <v>25</v>
      </c>
      <c r="D25" s="28" t="s">
        <v>28</v>
      </c>
      <c r="E25" s="28" t="s">
        <v>178</v>
      </c>
      <c r="F25" s="28" t="s">
        <v>32</v>
      </c>
      <c r="G25" s="37">
        <v>53636</v>
      </c>
      <c r="H25" s="12" t="s">
        <v>49</v>
      </c>
      <c r="I25" s="12">
        <v>1568.17</v>
      </c>
      <c r="J25" s="3"/>
      <c r="K25" s="4"/>
      <c r="L25" s="4"/>
      <c r="M25" s="4"/>
    </row>
    <row r="26" spans="1:13" s="18" customFormat="1" ht="29.25" customHeight="1">
      <c r="A26" s="40" t="s">
        <v>212</v>
      </c>
      <c r="B26" s="34"/>
      <c r="C26" s="32" t="s">
        <v>25</v>
      </c>
      <c r="D26" s="32" t="s">
        <v>28</v>
      </c>
      <c r="E26" s="32" t="s">
        <v>122</v>
      </c>
      <c r="F26" s="32"/>
      <c r="G26" s="33">
        <f>SUM(G27)</f>
        <v>5991310</v>
      </c>
      <c r="H26" s="12"/>
      <c r="I26" s="12"/>
      <c r="J26" s="3"/>
      <c r="K26" s="4"/>
      <c r="L26" s="4"/>
      <c r="M26" s="4"/>
    </row>
    <row r="27" spans="1:13" s="18" customFormat="1" ht="33.75" customHeight="1">
      <c r="A27" s="41" t="s">
        <v>104</v>
      </c>
      <c r="B27" s="34"/>
      <c r="C27" s="28" t="s">
        <v>25</v>
      </c>
      <c r="D27" s="28" t="s">
        <v>28</v>
      </c>
      <c r="E27" s="28" t="s">
        <v>119</v>
      </c>
      <c r="F27" s="28"/>
      <c r="G27" s="37">
        <f>SUM(G28)</f>
        <v>5991310</v>
      </c>
      <c r="H27" s="12" t="s">
        <v>49</v>
      </c>
      <c r="I27" s="12" t="s">
        <v>51</v>
      </c>
      <c r="K27" s="4"/>
      <c r="L27" s="4"/>
      <c r="M27" s="4"/>
    </row>
    <row r="28" spans="1:13" ht="32.25" customHeight="1">
      <c r="A28" s="38" t="s">
        <v>94</v>
      </c>
      <c r="B28" s="34">
        <v>200</v>
      </c>
      <c r="C28" s="28" t="s">
        <v>25</v>
      </c>
      <c r="D28" s="28" t="s">
        <v>28</v>
      </c>
      <c r="E28" s="28" t="s">
        <v>179</v>
      </c>
      <c r="F28" s="28"/>
      <c r="G28" s="37">
        <f>SUM(G29+G30+G32)</f>
        <v>5991310</v>
      </c>
      <c r="H28" s="12">
        <v>952.4</v>
      </c>
      <c r="I28" s="12">
        <v>952.4</v>
      </c>
      <c r="K28" s="4"/>
      <c r="L28" s="4"/>
      <c r="M28" s="4"/>
    </row>
    <row r="29" spans="1:13" ht="79.5" customHeight="1">
      <c r="A29" s="38" t="s">
        <v>61</v>
      </c>
      <c r="B29" s="34">
        <v>200</v>
      </c>
      <c r="C29" s="28" t="s">
        <v>25</v>
      </c>
      <c r="D29" s="28" t="s">
        <v>28</v>
      </c>
      <c r="E29" s="28" t="s">
        <v>179</v>
      </c>
      <c r="F29" s="28" t="s">
        <v>27</v>
      </c>
      <c r="G29" s="37">
        <v>3901310</v>
      </c>
      <c r="H29" s="12" t="s">
        <v>50</v>
      </c>
      <c r="I29" s="12">
        <v>341.77</v>
      </c>
      <c r="K29" s="4"/>
      <c r="L29" s="4"/>
      <c r="M29" s="4"/>
    </row>
    <row r="30" spans="1:13" ht="33" customHeight="1">
      <c r="A30" s="38" t="s">
        <v>188</v>
      </c>
      <c r="B30" s="34">
        <v>200</v>
      </c>
      <c r="C30" s="28" t="s">
        <v>25</v>
      </c>
      <c r="D30" s="28" t="s">
        <v>28</v>
      </c>
      <c r="E30" s="28" t="s">
        <v>179</v>
      </c>
      <c r="F30" s="28" t="s">
        <v>29</v>
      </c>
      <c r="G30" s="37">
        <v>2060000</v>
      </c>
      <c r="H30" s="12">
        <v>58</v>
      </c>
      <c r="I30" s="12">
        <v>58</v>
      </c>
      <c r="K30" s="4"/>
      <c r="L30" s="4"/>
      <c r="M30" s="4"/>
    </row>
    <row r="31" spans="1:13" ht="22.5" hidden="1" customHeight="1">
      <c r="A31" s="42" t="s">
        <v>45</v>
      </c>
      <c r="B31" s="34">
        <v>200</v>
      </c>
      <c r="C31" s="28" t="s">
        <v>25</v>
      </c>
      <c r="D31" s="28" t="s">
        <v>28</v>
      </c>
      <c r="E31" s="28" t="s">
        <v>140</v>
      </c>
      <c r="F31" s="28" t="s">
        <v>30</v>
      </c>
      <c r="G31" s="37" t="s">
        <v>48</v>
      </c>
      <c r="H31" s="12" t="s">
        <v>50</v>
      </c>
      <c r="I31" s="12">
        <v>341.77</v>
      </c>
      <c r="K31" s="4"/>
      <c r="L31" s="4"/>
      <c r="M31" s="4"/>
    </row>
    <row r="32" spans="1:13" ht="21" customHeight="1">
      <c r="A32" s="42" t="s">
        <v>31</v>
      </c>
      <c r="B32" s="34">
        <v>200</v>
      </c>
      <c r="C32" s="28" t="s">
        <v>25</v>
      </c>
      <c r="D32" s="28" t="s">
        <v>28</v>
      </c>
      <c r="E32" s="28" t="s">
        <v>179</v>
      </c>
      <c r="F32" s="28" t="s">
        <v>32</v>
      </c>
      <c r="G32" s="37">
        <v>30000</v>
      </c>
      <c r="H32" s="12">
        <v>58</v>
      </c>
      <c r="I32" s="12">
        <v>58</v>
      </c>
      <c r="K32" s="4"/>
      <c r="L32" s="4"/>
      <c r="M32" s="4"/>
    </row>
    <row r="33" spans="1:13" ht="69" customHeight="1">
      <c r="A33" s="43" t="s">
        <v>267</v>
      </c>
      <c r="B33" s="31"/>
      <c r="C33" s="32" t="s">
        <v>25</v>
      </c>
      <c r="D33" s="32" t="s">
        <v>28</v>
      </c>
      <c r="E33" s="32" t="s">
        <v>120</v>
      </c>
      <c r="F33" s="32"/>
      <c r="G33" s="33">
        <f>SUM(G34)</f>
        <v>20000</v>
      </c>
      <c r="H33" s="12" t="s">
        <v>96</v>
      </c>
      <c r="I33" s="12" t="s">
        <v>96</v>
      </c>
      <c r="K33" s="4"/>
      <c r="L33" s="4"/>
      <c r="M33" s="4"/>
    </row>
    <row r="34" spans="1:13" ht="91.5" customHeight="1">
      <c r="A34" s="44" t="s">
        <v>268</v>
      </c>
      <c r="B34" s="34"/>
      <c r="C34" s="28" t="s">
        <v>95</v>
      </c>
      <c r="D34" s="28" t="s">
        <v>28</v>
      </c>
      <c r="E34" s="28" t="s">
        <v>121</v>
      </c>
      <c r="F34" s="28"/>
      <c r="G34" s="37">
        <f>SUM(G35)</f>
        <v>20000</v>
      </c>
      <c r="H34" s="12" t="s">
        <v>96</v>
      </c>
      <c r="I34" s="12" t="s">
        <v>96</v>
      </c>
      <c r="K34" s="4"/>
      <c r="L34" s="4"/>
      <c r="M34" s="4"/>
    </row>
    <row r="35" spans="1:13" ht="47.25" customHeight="1">
      <c r="A35" s="38" t="s">
        <v>213</v>
      </c>
      <c r="B35" s="31"/>
      <c r="C35" s="28" t="s">
        <v>95</v>
      </c>
      <c r="D35" s="28" t="s">
        <v>28</v>
      </c>
      <c r="E35" s="28" t="s">
        <v>141</v>
      </c>
      <c r="F35" s="28"/>
      <c r="G35" s="37">
        <f>SUM(G36)</f>
        <v>20000</v>
      </c>
      <c r="H35" s="12"/>
      <c r="I35" s="12"/>
      <c r="K35" s="4"/>
      <c r="L35" s="4"/>
      <c r="M35" s="4"/>
    </row>
    <row r="36" spans="1:13" ht="30" customHeight="1">
      <c r="A36" s="45" t="s">
        <v>105</v>
      </c>
      <c r="B36" s="34"/>
      <c r="C36" s="28" t="s">
        <v>25</v>
      </c>
      <c r="D36" s="28" t="s">
        <v>28</v>
      </c>
      <c r="E36" s="28" t="s">
        <v>142</v>
      </c>
      <c r="F36" s="28"/>
      <c r="G36" s="37">
        <f>SUM(G37)</f>
        <v>20000</v>
      </c>
      <c r="H36" s="12" t="s">
        <v>96</v>
      </c>
      <c r="I36" s="12" t="s">
        <v>96</v>
      </c>
      <c r="K36" s="4"/>
      <c r="L36" s="4"/>
      <c r="M36" s="4"/>
    </row>
    <row r="37" spans="1:13" ht="30" customHeight="1">
      <c r="A37" s="38" t="s">
        <v>188</v>
      </c>
      <c r="B37" s="34"/>
      <c r="C37" s="28" t="s">
        <v>25</v>
      </c>
      <c r="D37" s="28" t="s">
        <v>28</v>
      </c>
      <c r="E37" s="28" t="s">
        <v>142</v>
      </c>
      <c r="F37" s="28" t="s">
        <v>29</v>
      </c>
      <c r="G37" s="37">
        <v>20000</v>
      </c>
      <c r="H37" s="12"/>
      <c r="I37" s="12"/>
      <c r="K37" s="4"/>
      <c r="L37" s="4"/>
      <c r="M37" s="4"/>
    </row>
    <row r="38" spans="1:13" s="14" customFormat="1" ht="47.25" customHeight="1">
      <c r="A38" s="46" t="s">
        <v>173</v>
      </c>
      <c r="B38" s="31"/>
      <c r="C38" s="32" t="s">
        <v>25</v>
      </c>
      <c r="D38" s="32" t="s">
        <v>172</v>
      </c>
      <c r="E38" s="32"/>
      <c r="F38" s="32"/>
      <c r="G38" s="33">
        <f>SUM(G39)</f>
        <v>69095</v>
      </c>
      <c r="H38" s="13"/>
      <c r="I38" s="13"/>
      <c r="K38" s="16"/>
      <c r="L38" s="16"/>
      <c r="M38" s="16"/>
    </row>
    <row r="39" spans="1:13" s="14" customFormat="1" ht="36.75" customHeight="1">
      <c r="A39" s="47" t="s">
        <v>209</v>
      </c>
      <c r="B39" s="34"/>
      <c r="C39" s="28" t="s">
        <v>25</v>
      </c>
      <c r="D39" s="28" t="s">
        <v>172</v>
      </c>
      <c r="E39" s="28" t="s">
        <v>208</v>
      </c>
      <c r="F39" s="28"/>
      <c r="G39" s="37">
        <f>SUM(G40)</f>
        <v>69095</v>
      </c>
      <c r="H39" s="13"/>
      <c r="I39" s="13"/>
      <c r="K39" s="16"/>
      <c r="L39" s="16"/>
      <c r="M39" s="16"/>
    </row>
    <row r="40" spans="1:13" ht="30" customHeight="1">
      <c r="A40" s="48" t="s">
        <v>190</v>
      </c>
      <c r="B40" s="34"/>
      <c r="C40" s="28" t="s">
        <v>25</v>
      </c>
      <c r="D40" s="28" t="s">
        <v>172</v>
      </c>
      <c r="E40" s="49" t="s">
        <v>207</v>
      </c>
      <c r="F40" s="28"/>
      <c r="G40" s="37">
        <f>SUM(G41)</f>
        <v>69095</v>
      </c>
      <c r="H40" s="12"/>
      <c r="I40" s="12"/>
      <c r="K40" s="4"/>
      <c r="L40" s="4"/>
      <c r="M40" s="4"/>
    </row>
    <row r="41" spans="1:13" ht="33" customHeight="1">
      <c r="A41" s="50" t="s">
        <v>175</v>
      </c>
      <c r="B41" s="34"/>
      <c r="C41" s="28" t="s">
        <v>25</v>
      </c>
      <c r="D41" s="28" t="s">
        <v>172</v>
      </c>
      <c r="E41" s="49" t="s">
        <v>189</v>
      </c>
      <c r="F41" s="28"/>
      <c r="G41" s="37">
        <f>SUM(G42)</f>
        <v>69095</v>
      </c>
      <c r="H41" s="12"/>
      <c r="I41" s="12"/>
      <c r="K41" s="4"/>
      <c r="L41" s="4"/>
      <c r="M41" s="4"/>
    </row>
    <row r="42" spans="1:13" ht="24.75" customHeight="1">
      <c r="A42" s="48" t="s">
        <v>174</v>
      </c>
      <c r="B42" s="34"/>
      <c r="C42" s="28" t="s">
        <v>25</v>
      </c>
      <c r="D42" s="28" t="s">
        <v>172</v>
      </c>
      <c r="E42" s="49" t="s">
        <v>189</v>
      </c>
      <c r="F42" s="28" t="s">
        <v>176</v>
      </c>
      <c r="G42" s="37">
        <v>69095</v>
      </c>
      <c r="H42" s="12"/>
      <c r="I42" s="12"/>
      <c r="K42" s="4"/>
      <c r="L42" s="4"/>
      <c r="M42" s="4"/>
    </row>
    <row r="43" spans="1:13" s="14" customFormat="1" ht="22.5" customHeight="1">
      <c r="A43" s="51" t="s">
        <v>8</v>
      </c>
      <c r="B43" s="31"/>
      <c r="C43" s="32" t="s">
        <v>25</v>
      </c>
      <c r="D43" s="32" t="s">
        <v>33</v>
      </c>
      <c r="E43" s="32"/>
      <c r="F43" s="32"/>
      <c r="G43" s="33">
        <f>SUM(G44+G49+G53)</f>
        <v>586952</v>
      </c>
      <c r="H43" s="15">
        <v>200</v>
      </c>
      <c r="I43" s="15">
        <v>200</v>
      </c>
      <c r="K43" s="16"/>
      <c r="L43" s="16"/>
      <c r="M43" s="16"/>
    </row>
    <row r="44" spans="1:13" s="14" customFormat="1" ht="76.5" customHeight="1">
      <c r="A44" s="43" t="s">
        <v>249</v>
      </c>
      <c r="B44" s="31"/>
      <c r="C44" s="32" t="s">
        <v>25</v>
      </c>
      <c r="D44" s="32" t="s">
        <v>33</v>
      </c>
      <c r="E44" s="32" t="s">
        <v>235</v>
      </c>
      <c r="F44" s="32"/>
      <c r="G44" s="33">
        <f>SUM(G45)</f>
        <v>5000</v>
      </c>
      <c r="H44" s="15"/>
      <c r="I44" s="15"/>
      <c r="K44" s="16"/>
      <c r="L44" s="16"/>
      <c r="M44" s="16"/>
    </row>
    <row r="45" spans="1:13" s="14" customFormat="1" ht="95.25" customHeight="1">
      <c r="A45" s="51" t="s">
        <v>269</v>
      </c>
      <c r="B45" s="31"/>
      <c r="C45" s="28" t="s">
        <v>25</v>
      </c>
      <c r="D45" s="28" t="s">
        <v>33</v>
      </c>
      <c r="E45" s="28" t="s">
        <v>236</v>
      </c>
      <c r="F45" s="28"/>
      <c r="G45" s="37">
        <f>SUM(G46)</f>
        <v>5000</v>
      </c>
      <c r="H45" s="15"/>
      <c r="I45" s="15"/>
      <c r="K45" s="16"/>
      <c r="L45" s="16"/>
      <c r="M45" s="16"/>
    </row>
    <row r="46" spans="1:13" s="14" customFormat="1" ht="46.5" customHeight="1">
      <c r="A46" s="52" t="s">
        <v>239</v>
      </c>
      <c r="B46" s="31"/>
      <c r="C46" s="28" t="s">
        <v>25</v>
      </c>
      <c r="D46" s="28" t="s">
        <v>33</v>
      </c>
      <c r="E46" s="28" t="s">
        <v>237</v>
      </c>
      <c r="F46" s="28"/>
      <c r="G46" s="37">
        <f>SUM(G47)</f>
        <v>5000</v>
      </c>
      <c r="H46" s="15"/>
      <c r="I46" s="15"/>
      <c r="K46" s="16"/>
      <c r="L46" s="16"/>
      <c r="M46" s="16"/>
    </row>
    <row r="47" spans="1:13" s="14" customFormat="1" ht="47.25" customHeight="1">
      <c r="A47" s="52" t="s">
        <v>240</v>
      </c>
      <c r="B47" s="31"/>
      <c r="C47" s="28" t="s">
        <v>25</v>
      </c>
      <c r="D47" s="28" t="s">
        <v>33</v>
      </c>
      <c r="E47" s="28" t="s">
        <v>238</v>
      </c>
      <c r="F47" s="28"/>
      <c r="G47" s="37">
        <f>SUM(G48)</f>
        <v>5000</v>
      </c>
      <c r="H47" s="15"/>
      <c r="I47" s="15"/>
      <c r="K47" s="16"/>
      <c r="L47" s="16"/>
      <c r="M47" s="16"/>
    </row>
    <row r="48" spans="1:13" s="14" customFormat="1" ht="31.5" customHeight="1">
      <c r="A48" s="52" t="s">
        <v>188</v>
      </c>
      <c r="B48" s="31"/>
      <c r="C48" s="28" t="s">
        <v>25</v>
      </c>
      <c r="D48" s="28" t="s">
        <v>33</v>
      </c>
      <c r="E48" s="28" t="s">
        <v>238</v>
      </c>
      <c r="F48" s="28" t="s">
        <v>29</v>
      </c>
      <c r="G48" s="37">
        <v>5000</v>
      </c>
      <c r="H48" s="15"/>
      <c r="I48" s="15"/>
      <c r="K48" s="16"/>
      <c r="L48" s="16"/>
      <c r="M48" s="16"/>
    </row>
    <row r="49" spans="1:13" s="14" customFormat="1" ht="30.75" customHeight="1">
      <c r="A49" s="53" t="s">
        <v>106</v>
      </c>
      <c r="B49" s="31">
        <v>200</v>
      </c>
      <c r="C49" s="32" t="s">
        <v>25</v>
      </c>
      <c r="D49" s="32" t="s">
        <v>33</v>
      </c>
      <c r="E49" s="32" t="s">
        <v>122</v>
      </c>
      <c r="F49" s="32"/>
      <c r="G49" s="33">
        <f>SUM(G50)</f>
        <v>100000</v>
      </c>
      <c r="H49" s="13">
        <v>200</v>
      </c>
      <c r="I49" s="13">
        <v>200</v>
      </c>
      <c r="K49" s="16"/>
      <c r="L49" s="16"/>
      <c r="M49" s="16"/>
    </row>
    <row r="50" spans="1:13" ht="34.5" customHeight="1">
      <c r="A50" s="36" t="s">
        <v>107</v>
      </c>
      <c r="B50" s="34">
        <v>200</v>
      </c>
      <c r="C50" s="28" t="s">
        <v>25</v>
      </c>
      <c r="D50" s="28" t="s">
        <v>33</v>
      </c>
      <c r="E50" s="28" t="s">
        <v>119</v>
      </c>
      <c r="F50" s="28"/>
      <c r="G50" s="37">
        <f>SUM(G51)</f>
        <v>100000</v>
      </c>
      <c r="H50" s="12">
        <v>200</v>
      </c>
      <c r="I50" s="12">
        <v>200</v>
      </c>
      <c r="K50" s="4"/>
      <c r="L50" s="4"/>
      <c r="M50" s="4"/>
    </row>
    <row r="51" spans="1:13" ht="30.75" customHeight="1">
      <c r="A51" s="50" t="s">
        <v>108</v>
      </c>
      <c r="B51" s="34"/>
      <c r="C51" s="28" t="s">
        <v>25</v>
      </c>
      <c r="D51" s="28" t="s">
        <v>33</v>
      </c>
      <c r="E51" s="28" t="s">
        <v>180</v>
      </c>
      <c r="F51" s="28"/>
      <c r="G51" s="37">
        <f>SUM(G52)</f>
        <v>100000</v>
      </c>
      <c r="H51" s="12">
        <v>150</v>
      </c>
      <c r="I51" s="12">
        <v>150</v>
      </c>
      <c r="K51" s="4"/>
      <c r="L51" s="4"/>
      <c r="M51" s="4"/>
    </row>
    <row r="52" spans="1:13" ht="29.25" customHeight="1">
      <c r="A52" s="38" t="s">
        <v>188</v>
      </c>
      <c r="B52" s="34"/>
      <c r="C52" s="28" t="s">
        <v>25</v>
      </c>
      <c r="D52" s="28" t="s">
        <v>33</v>
      </c>
      <c r="E52" s="28" t="s">
        <v>180</v>
      </c>
      <c r="F52" s="28" t="s">
        <v>29</v>
      </c>
      <c r="G52" s="37">
        <v>100000</v>
      </c>
      <c r="H52" s="12" t="s">
        <v>62</v>
      </c>
      <c r="I52" s="12" t="s">
        <v>62</v>
      </c>
      <c r="K52" s="4"/>
      <c r="L52" s="4"/>
      <c r="M52" s="4"/>
    </row>
    <row r="53" spans="1:13" s="14" customFormat="1" ht="43.5" customHeight="1">
      <c r="A53" s="30" t="s">
        <v>110</v>
      </c>
      <c r="B53" s="31"/>
      <c r="C53" s="32" t="s">
        <v>25</v>
      </c>
      <c r="D53" s="32" t="s">
        <v>33</v>
      </c>
      <c r="E53" s="32" t="s">
        <v>123</v>
      </c>
      <c r="F53" s="32"/>
      <c r="G53" s="33">
        <f>SUM(G54)</f>
        <v>481952</v>
      </c>
      <c r="H53" s="13"/>
      <c r="I53" s="13"/>
      <c r="K53" s="16"/>
      <c r="L53" s="16"/>
      <c r="M53" s="16"/>
    </row>
    <row r="54" spans="1:13" s="14" customFormat="1" ht="37.5" customHeight="1">
      <c r="A54" s="36" t="s">
        <v>210</v>
      </c>
      <c r="B54" s="31"/>
      <c r="C54" s="28" t="s">
        <v>25</v>
      </c>
      <c r="D54" s="28" t="s">
        <v>33</v>
      </c>
      <c r="E54" s="28" t="s">
        <v>124</v>
      </c>
      <c r="F54" s="28"/>
      <c r="G54" s="37">
        <f>SUM(G55)</f>
        <v>481952</v>
      </c>
      <c r="H54" s="13"/>
      <c r="I54" s="13"/>
      <c r="K54" s="16"/>
      <c r="L54" s="16"/>
      <c r="M54" s="16"/>
    </row>
    <row r="55" spans="1:13" ht="31.5" customHeight="1">
      <c r="A55" s="36" t="s">
        <v>211</v>
      </c>
      <c r="B55" s="34"/>
      <c r="C55" s="28" t="s">
        <v>25</v>
      </c>
      <c r="D55" s="28" t="s">
        <v>33</v>
      </c>
      <c r="E55" s="54" t="s">
        <v>181</v>
      </c>
      <c r="F55" s="28"/>
      <c r="G55" s="37">
        <f>SUM(G56+G57)</f>
        <v>481952</v>
      </c>
      <c r="H55" s="12"/>
      <c r="I55" s="12"/>
      <c r="K55" s="4"/>
      <c r="L55" s="4"/>
      <c r="M55" s="4"/>
    </row>
    <row r="56" spans="1:13" ht="33.75" customHeight="1">
      <c r="A56" s="38" t="s">
        <v>188</v>
      </c>
      <c r="B56" s="79"/>
      <c r="C56" s="80" t="s">
        <v>25</v>
      </c>
      <c r="D56" s="80" t="s">
        <v>33</v>
      </c>
      <c r="E56" s="80" t="s">
        <v>181</v>
      </c>
      <c r="F56" s="80" t="s">
        <v>29</v>
      </c>
      <c r="G56" s="81">
        <v>380000</v>
      </c>
      <c r="H56" s="12">
        <v>50</v>
      </c>
      <c r="I56" s="12">
        <v>50</v>
      </c>
      <c r="K56" s="4"/>
      <c r="L56" s="4"/>
      <c r="M56" s="4"/>
    </row>
    <row r="57" spans="1:13" ht="26.25" customHeight="1">
      <c r="A57" s="42" t="s">
        <v>31</v>
      </c>
      <c r="B57" s="34"/>
      <c r="C57" s="54" t="s">
        <v>25</v>
      </c>
      <c r="D57" s="54" t="s">
        <v>33</v>
      </c>
      <c r="E57" s="54" t="s">
        <v>181</v>
      </c>
      <c r="F57" s="54" t="s">
        <v>32</v>
      </c>
      <c r="G57" s="39">
        <v>101952</v>
      </c>
      <c r="H57" s="12">
        <v>50</v>
      </c>
      <c r="I57" s="12">
        <v>50</v>
      </c>
      <c r="K57" s="4"/>
      <c r="L57" s="4"/>
      <c r="M57" s="4"/>
    </row>
    <row r="58" spans="1:13" s="20" customFormat="1" ht="31.5" customHeight="1">
      <c r="A58" s="55" t="s">
        <v>9</v>
      </c>
      <c r="B58" s="56">
        <v>200</v>
      </c>
      <c r="C58" s="57" t="s">
        <v>34</v>
      </c>
      <c r="D58" s="57" t="s">
        <v>35</v>
      </c>
      <c r="E58" s="57"/>
      <c r="F58" s="57"/>
      <c r="G58" s="35">
        <f>SUM(G59+G65+G71)</f>
        <v>250000</v>
      </c>
      <c r="H58" s="19">
        <v>61.5</v>
      </c>
      <c r="I58" s="19">
        <v>61.5</v>
      </c>
      <c r="K58" s="21"/>
      <c r="L58" s="21"/>
      <c r="M58" s="21"/>
    </row>
    <row r="59" spans="1:13" s="23" customFormat="1" ht="51" customHeight="1">
      <c r="A59" s="58" t="s">
        <v>10</v>
      </c>
      <c r="B59" s="59">
        <v>200</v>
      </c>
      <c r="C59" s="54" t="s">
        <v>34</v>
      </c>
      <c r="D59" s="54" t="s">
        <v>36</v>
      </c>
      <c r="E59" s="54"/>
      <c r="F59" s="54"/>
      <c r="G59" s="39">
        <f>SUM(G60)</f>
        <v>100000</v>
      </c>
      <c r="H59" s="22">
        <v>39.1</v>
      </c>
      <c r="I59" s="22">
        <v>39.1</v>
      </c>
      <c r="K59" s="24"/>
      <c r="L59" s="24"/>
      <c r="M59" s="24"/>
    </row>
    <row r="60" spans="1:13" ht="101.25" customHeight="1">
      <c r="A60" s="30" t="s">
        <v>270</v>
      </c>
      <c r="B60" s="34">
        <v>200</v>
      </c>
      <c r="C60" s="32" t="s">
        <v>34</v>
      </c>
      <c r="D60" s="32" t="s">
        <v>36</v>
      </c>
      <c r="E60" s="32" t="s">
        <v>125</v>
      </c>
      <c r="F60" s="32"/>
      <c r="G60" s="33">
        <f>SUM(G61)</f>
        <v>100000</v>
      </c>
      <c r="H60" s="12">
        <v>39.1</v>
      </c>
      <c r="I60" s="12">
        <v>39.1</v>
      </c>
      <c r="K60" s="4"/>
      <c r="L60" s="4"/>
      <c r="M60" s="4"/>
    </row>
    <row r="61" spans="1:13" ht="153.75" customHeight="1">
      <c r="A61" s="36" t="s">
        <v>271</v>
      </c>
      <c r="B61" s="34">
        <v>200</v>
      </c>
      <c r="C61" s="28" t="s">
        <v>34</v>
      </c>
      <c r="D61" s="28" t="s">
        <v>36</v>
      </c>
      <c r="E61" s="28" t="s">
        <v>126</v>
      </c>
      <c r="F61" s="28"/>
      <c r="G61" s="37">
        <f>SUM(G62)</f>
        <v>100000</v>
      </c>
      <c r="H61" s="12">
        <v>39.1</v>
      </c>
      <c r="I61" s="12">
        <v>39.1</v>
      </c>
      <c r="K61" s="4"/>
      <c r="L61" s="4"/>
      <c r="M61" s="4"/>
    </row>
    <row r="62" spans="1:13" ht="81" customHeight="1">
      <c r="A62" s="36" t="s">
        <v>231</v>
      </c>
      <c r="B62" s="34"/>
      <c r="C62" s="28" t="s">
        <v>34</v>
      </c>
      <c r="D62" s="28" t="s">
        <v>36</v>
      </c>
      <c r="E62" s="28" t="s">
        <v>143</v>
      </c>
      <c r="F62" s="28"/>
      <c r="G62" s="37">
        <f>SUM(G63)</f>
        <v>100000</v>
      </c>
      <c r="H62" s="12"/>
      <c r="I62" s="12"/>
      <c r="K62" s="4"/>
      <c r="L62" s="4"/>
      <c r="M62" s="4"/>
    </row>
    <row r="63" spans="1:13" ht="62.25" customHeight="1">
      <c r="A63" s="38" t="s">
        <v>63</v>
      </c>
      <c r="B63" s="34"/>
      <c r="C63" s="28" t="s">
        <v>34</v>
      </c>
      <c r="D63" s="28" t="s">
        <v>36</v>
      </c>
      <c r="E63" s="28" t="s">
        <v>144</v>
      </c>
      <c r="F63" s="28"/>
      <c r="G63" s="37">
        <f>SUM(G64)</f>
        <v>100000</v>
      </c>
      <c r="H63" s="12">
        <v>39.1</v>
      </c>
      <c r="I63" s="12">
        <v>39.1</v>
      </c>
      <c r="K63" s="4"/>
      <c r="L63" s="4"/>
      <c r="M63" s="4"/>
    </row>
    <row r="64" spans="1:13" ht="36" customHeight="1">
      <c r="A64" s="38" t="s">
        <v>188</v>
      </c>
      <c r="B64" s="34"/>
      <c r="C64" s="28" t="s">
        <v>34</v>
      </c>
      <c r="D64" s="28" t="s">
        <v>36</v>
      </c>
      <c r="E64" s="28" t="s">
        <v>144</v>
      </c>
      <c r="F64" s="28" t="s">
        <v>29</v>
      </c>
      <c r="G64" s="37">
        <v>100000</v>
      </c>
      <c r="H64" s="12" t="s">
        <v>64</v>
      </c>
      <c r="I64" s="12" t="s">
        <v>64</v>
      </c>
      <c r="K64" s="4"/>
      <c r="L64" s="4"/>
      <c r="M64" s="4"/>
    </row>
    <row r="65" spans="1:13" s="18" customFormat="1" ht="21" customHeight="1">
      <c r="A65" s="60" t="s">
        <v>65</v>
      </c>
      <c r="B65" s="34"/>
      <c r="C65" s="28" t="s">
        <v>34</v>
      </c>
      <c r="D65" s="28" t="s">
        <v>40</v>
      </c>
      <c r="E65" s="28"/>
      <c r="F65" s="28"/>
      <c r="G65" s="37">
        <f>SUM(G66)</f>
        <v>100000</v>
      </c>
      <c r="H65" s="12" t="s">
        <v>73</v>
      </c>
      <c r="I65" s="12" t="s">
        <v>73</v>
      </c>
      <c r="K65" s="4"/>
      <c r="L65" s="4"/>
      <c r="M65" s="4"/>
    </row>
    <row r="66" spans="1:13" ht="99" customHeight="1">
      <c r="A66" s="30" t="s">
        <v>250</v>
      </c>
      <c r="B66" s="34"/>
      <c r="C66" s="32" t="s">
        <v>34</v>
      </c>
      <c r="D66" s="32" t="s">
        <v>40</v>
      </c>
      <c r="E66" s="32" t="s">
        <v>125</v>
      </c>
      <c r="F66" s="32"/>
      <c r="G66" s="33">
        <f>SUM(G67)</f>
        <v>100000</v>
      </c>
      <c r="H66" s="12" t="s">
        <v>73</v>
      </c>
      <c r="I66" s="12" t="s">
        <v>73</v>
      </c>
      <c r="K66" s="4"/>
      <c r="L66" s="4"/>
      <c r="M66" s="4"/>
    </row>
    <row r="67" spans="1:13" ht="149.25" customHeight="1">
      <c r="A67" s="61" t="s">
        <v>272</v>
      </c>
      <c r="B67" s="34"/>
      <c r="C67" s="28" t="s">
        <v>34</v>
      </c>
      <c r="D67" s="28" t="s">
        <v>40</v>
      </c>
      <c r="E67" s="28" t="s">
        <v>127</v>
      </c>
      <c r="F67" s="28"/>
      <c r="G67" s="37">
        <f>SUM(G68)</f>
        <v>100000</v>
      </c>
      <c r="H67" s="12" t="s">
        <v>100</v>
      </c>
      <c r="I67" s="12" t="s">
        <v>100</v>
      </c>
      <c r="J67" s="12"/>
      <c r="K67" s="4"/>
      <c r="L67" s="4"/>
      <c r="M67" s="4"/>
    </row>
    <row r="68" spans="1:13" ht="52.5" customHeight="1">
      <c r="A68" s="61" t="s">
        <v>214</v>
      </c>
      <c r="B68" s="34"/>
      <c r="C68" s="28" t="s">
        <v>34</v>
      </c>
      <c r="D68" s="28" t="s">
        <v>40</v>
      </c>
      <c r="E68" s="28" t="s">
        <v>145</v>
      </c>
      <c r="F68" s="28"/>
      <c r="G68" s="37">
        <f>SUM(G69)</f>
        <v>100000</v>
      </c>
      <c r="H68" s="12"/>
      <c r="I68" s="12"/>
      <c r="J68" s="12"/>
      <c r="K68" s="4"/>
      <c r="L68" s="4"/>
      <c r="M68" s="4"/>
    </row>
    <row r="69" spans="1:13" ht="49.5" customHeight="1">
      <c r="A69" s="62" t="s">
        <v>139</v>
      </c>
      <c r="B69" s="34"/>
      <c r="C69" s="28" t="s">
        <v>34</v>
      </c>
      <c r="D69" s="28" t="s">
        <v>40</v>
      </c>
      <c r="E69" s="28" t="s">
        <v>146</v>
      </c>
      <c r="F69" s="28"/>
      <c r="G69" s="37">
        <f>SUM(G70)</f>
        <v>100000</v>
      </c>
      <c r="H69" s="12" t="s">
        <v>100</v>
      </c>
      <c r="I69" s="12" t="s">
        <v>100</v>
      </c>
      <c r="J69" s="12"/>
      <c r="K69" s="4"/>
      <c r="L69" s="4"/>
      <c r="M69" s="4"/>
    </row>
    <row r="70" spans="1:13" ht="38.25" customHeight="1">
      <c r="A70" s="38" t="s">
        <v>188</v>
      </c>
      <c r="B70" s="34"/>
      <c r="C70" s="28" t="s">
        <v>34</v>
      </c>
      <c r="D70" s="28" t="s">
        <v>40</v>
      </c>
      <c r="E70" s="28" t="s">
        <v>146</v>
      </c>
      <c r="F70" s="28" t="s">
        <v>29</v>
      </c>
      <c r="G70" s="37">
        <v>100000</v>
      </c>
      <c r="H70" s="12" t="s">
        <v>100</v>
      </c>
      <c r="I70" s="12" t="s">
        <v>100</v>
      </c>
      <c r="J70" s="12"/>
      <c r="K70" s="4"/>
      <c r="L70" s="4"/>
      <c r="M70" s="4"/>
    </row>
    <row r="71" spans="1:13" ht="42.75" customHeight="1">
      <c r="A71" s="63" t="s">
        <v>11</v>
      </c>
      <c r="B71" s="34"/>
      <c r="C71" s="32" t="s">
        <v>34</v>
      </c>
      <c r="D71" s="32" t="s">
        <v>37</v>
      </c>
      <c r="E71" s="32"/>
      <c r="F71" s="32"/>
      <c r="G71" s="33">
        <f>SUM(G72)</f>
        <v>50000</v>
      </c>
      <c r="H71" s="12"/>
      <c r="I71" s="12"/>
      <c r="K71" s="4"/>
      <c r="L71" s="4"/>
      <c r="M71" s="4"/>
    </row>
    <row r="72" spans="1:13" ht="83.25" customHeight="1">
      <c r="A72" s="46" t="s">
        <v>251</v>
      </c>
      <c r="B72" s="34"/>
      <c r="C72" s="32" t="s">
        <v>34</v>
      </c>
      <c r="D72" s="32" t="s">
        <v>37</v>
      </c>
      <c r="E72" s="32" t="s">
        <v>193</v>
      </c>
      <c r="F72" s="32" t="s">
        <v>112</v>
      </c>
      <c r="G72" s="37">
        <f>SUM(G73)</f>
        <v>50000</v>
      </c>
      <c r="H72" s="12"/>
      <c r="I72" s="12"/>
      <c r="K72" s="4"/>
      <c r="L72" s="4"/>
      <c r="M72" s="4"/>
    </row>
    <row r="73" spans="1:13" ht="66.75" customHeight="1">
      <c r="A73" s="47" t="s">
        <v>273</v>
      </c>
      <c r="B73" s="34"/>
      <c r="C73" s="28" t="s">
        <v>34</v>
      </c>
      <c r="D73" s="28" t="s">
        <v>37</v>
      </c>
      <c r="E73" s="28" t="s">
        <v>194</v>
      </c>
      <c r="F73" s="28"/>
      <c r="G73" s="37">
        <f>SUM(G74)</f>
        <v>50000</v>
      </c>
      <c r="H73" s="12"/>
      <c r="I73" s="12"/>
      <c r="K73" s="4"/>
      <c r="L73" s="4"/>
      <c r="M73" s="4"/>
    </row>
    <row r="74" spans="1:13" ht="50.25" customHeight="1">
      <c r="A74" s="36" t="s">
        <v>215</v>
      </c>
      <c r="B74" s="34"/>
      <c r="C74" s="28" t="s">
        <v>34</v>
      </c>
      <c r="D74" s="28" t="s">
        <v>37</v>
      </c>
      <c r="E74" s="28" t="s">
        <v>196</v>
      </c>
      <c r="F74" s="28"/>
      <c r="G74" s="37">
        <f>SUM(G75)</f>
        <v>50000</v>
      </c>
      <c r="H74" s="12"/>
      <c r="I74" s="12"/>
      <c r="K74" s="4"/>
      <c r="L74" s="4"/>
      <c r="M74" s="4"/>
    </row>
    <row r="75" spans="1:13" ht="33.75" customHeight="1">
      <c r="A75" s="36" t="s">
        <v>191</v>
      </c>
      <c r="B75" s="34"/>
      <c r="C75" s="28" t="s">
        <v>34</v>
      </c>
      <c r="D75" s="28" t="s">
        <v>37</v>
      </c>
      <c r="E75" s="28" t="s">
        <v>195</v>
      </c>
      <c r="F75" s="28"/>
      <c r="G75" s="37">
        <f>SUM(G76)</f>
        <v>50000</v>
      </c>
      <c r="H75" s="12"/>
      <c r="I75" s="12"/>
      <c r="K75" s="4"/>
      <c r="L75" s="4"/>
      <c r="M75" s="4"/>
    </row>
    <row r="76" spans="1:13" ht="32.25" customHeight="1">
      <c r="A76" s="36" t="s">
        <v>192</v>
      </c>
      <c r="B76" s="34"/>
      <c r="C76" s="28" t="s">
        <v>34</v>
      </c>
      <c r="D76" s="28" t="s">
        <v>37</v>
      </c>
      <c r="E76" s="28" t="s">
        <v>195</v>
      </c>
      <c r="F76" s="28" t="s">
        <v>29</v>
      </c>
      <c r="G76" s="37">
        <v>50000</v>
      </c>
      <c r="H76" s="12"/>
      <c r="I76" s="12"/>
      <c r="K76" s="4"/>
      <c r="L76" s="4"/>
      <c r="M76" s="4"/>
    </row>
    <row r="77" spans="1:13" s="14" customFormat="1" ht="18.75" customHeight="1">
      <c r="A77" s="30" t="s">
        <v>12</v>
      </c>
      <c r="B77" s="31">
        <v>200</v>
      </c>
      <c r="C77" s="32" t="s">
        <v>28</v>
      </c>
      <c r="D77" s="32" t="s">
        <v>35</v>
      </c>
      <c r="E77" s="32"/>
      <c r="F77" s="32"/>
      <c r="G77" s="33">
        <f>SUM(G78+G84+G90)</f>
        <v>2469532</v>
      </c>
      <c r="H77" s="13" t="s">
        <v>82</v>
      </c>
      <c r="I77" s="13" t="s">
        <v>80</v>
      </c>
      <c r="K77" s="16"/>
      <c r="L77" s="16"/>
      <c r="M77" s="16"/>
    </row>
    <row r="78" spans="1:13" ht="22.5" customHeight="1">
      <c r="A78" s="64" t="s">
        <v>183</v>
      </c>
      <c r="B78" s="34"/>
      <c r="C78" s="32" t="s">
        <v>28</v>
      </c>
      <c r="D78" s="32" t="s">
        <v>184</v>
      </c>
      <c r="E78" s="32"/>
      <c r="F78" s="32"/>
      <c r="G78" s="33">
        <f>SUM(G79)</f>
        <v>391446</v>
      </c>
      <c r="H78" s="12"/>
      <c r="I78" s="12"/>
      <c r="K78" s="4"/>
      <c r="L78" s="4"/>
      <c r="M78" s="4"/>
    </row>
    <row r="79" spans="1:13" ht="79.5" customHeight="1">
      <c r="A79" s="46" t="s">
        <v>274</v>
      </c>
      <c r="B79" s="34"/>
      <c r="C79" s="32" t="s">
        <v>28</v>
      </c>
      <c r="D79" s="32" t="s">
        <v>184</v>
      </c>
      <c r="E79" s="32" t="s">
        <v>128</v>
      </c>
      <c r="F79" s="32"/>
      <c r="G79" s="37">
        <f>SUM(G80)</f>
        <v>391446</v>
      </c>
      <c r="H79" s="12"/>
      <c r="I79" s="12"/>
      <c r="K79" s="4"/>
      <c r="L79" s="4"/>
      <c r="M79" s="4"/>
    </row>
    <row r="80" spans="1:13" ht="93" customHeight="1">
      <c r="A80" s="47" t="s">
        <v>275</v>
      </c>
      <c r="B80" s="34"/>
      <c r="C80" s="28" t="s">
        <v>28</v>
      </c>
      <c r="D80" s="28" t="s">
        <v>184</v>
      </c>
      <c r="E80" s="28" t="s">
        <v>186</v>
      </c>
      <c r="F80" s="28"/>
      <c r="G80" s="37">
        <f>SUM(G81)</f>
        <v>391446</v>
      </c>
      <c r="H80" s="12"/>
      <c r="I80" s="12"/>
      <c r="K80" s="4"/>
      <c r="L80" s="4"/>
      <c r="M80" s="4"/>
    </row>
    <row r="81" spans="1:13" ht="36.75" customHeight="1">
      <c r="A81" s="65" t="s">
        <v>216</v>
      </c>
      <c r="B81" s="34"/>
      <c r="C81" s="28" t="s">
        <v>28</v>
      </c>
      <c r="D81" s="28" t="s">
        <v>184</v>
      </c>
      <c r="E81" s="28" t="s">
        <v>187</v>
      </c>
      <c r="F81" s="28"/>
      <c r="G81" s="37">
        <f>SUM(G82)</f>
        <v>391446</v>
      </c>
      <c r="H81" s="12"/>
      <c r="I81" s="12"/>
      <c r="K81" s="4"/>
      <c r="L81" s="4"/>
      <c r="M81" s="4"/>
    </row>
    <row r="82" spans="1:13" ht="48.75" customHeight="1">
      <c r="A82" s="66" t="s">
        <v>232</v>
      </c>
      <c r="B82" s="34"/>
      <c r="C82" s="28" t="s">
        <v>28</v>
      </c>
      <c r="D82" s="28" t="s">
        <v>184</v>
      </c>
      <c r="E82" s="28" t="s">
        <v>185</v>
      </c>
      <c r="F82" s="28"/>
      <c r="G82" s="37">
        <f>SUM(G83)</f>
        <v>391446</v>
      </c>
      <c r="H82" s="12"/>
      <c r="I82" s="12"/>
      <c r="K82" s="4"/>
      <c r="L82" s="4"/>
      <c r="M82" s="4"/>
    </row>
    <row r="83" spans="1:13" ht="18.75" customHeight="1">
      <c r="A83" s="67" t="s">
        <v>174</v>
      </c>
      <c r="B83" s="34"/>
      <c r="C83" s="28" t="s">
        <v>28</v>
      </c>
      <c r="D83" s="28" t="s">
        <v>184</v>
      </c>
      <c r="E83" s="28" t="s">
        <v>185</v>
      </c>
      <c r="F83" s="28" t="s">
        <v>176</v>
      </c>
      <c r="G83" s="37">
        <v>391446</v>
      </c>
      <c r="H83" s="12"/>
      <c r="I83" s="12"/>
      <c r="K83" s="4"/>
      <c r="L83" s="4"/>
      <c r="M83" s="4"/>
    </row>
    <row r="84" spans="1:13" ht="18" customHeight="1">
      <c r="A84" s="30" t="s">
        <v>44</v>
      </c>
      <c r="B84" s="34">
        <v>200</v>
      </c>
      <c r="C84" s="32" t="s">
        <v>28</v>
      </c>
      <c r="D84" s="32" t="s">
        <v>36</v>
      </c>
      <c r="E84" s="32"/>
      <c r="F84" s="32"/>
      <c r="G84" s="33">
        <f>SUM(G85)</f>
        <v>1273280</v>
      </c>
      <c r="H84" s="12" t="s">
        <v>83</v>
      </c>
      <c r="I84" s="12" t="s">
        <v>78</v>
      </c>
      <c r="K84" s="4"/>
      <c r="L84" s="4"/>
      <c r="M84" s="4"/>
    </row>
    <row r="85" spans="1:13" ht="78" customHeight="1">
      <c r="A85" s="30" t="s">
        <v>276</v>
      </c>
      <c r="B85" s="34"/>
      <c r="C85" s="32" t="s">
        <v>28</v>
      </c>
      <c r="D85" s="32" t="s">
        <v>36</v>
      </c>
      <c r="E85" s="32" t="s">
        <v>128</v>
      </c>
      <c r="F85" s="32"/>
      <c r="G85" s="37">
        <f>SUM(G86)</f>
        <v>1273280</v>
      </c>
      <c r="H85" s="12" t="s">
        <v>83</v>
      </c>
      <c r="I85" s="12" t="s">
        <v>78</v>
      </c>
      <c r="K85" s="4"/>
      <c r="L85" s="4"/>
      <c r="M85" s="4"/>
    </row>
    <row r="86" spans="1:13" ht="96" customHeight="1">
      <c r="A86" s="36" t="s">
        <v>277</v>
      </c>
      <c r="B86" s="34">
        <v>200</v>
      </c>
      <c r="C86" s="28" t="s">
        <v>28</v>
      </c>
      <c r="D86" s="28" t="s">
        <v>36</v>
      </c>
      <c r="E86" s="28" t="s">
        <v>129</v>
      </c>
      <c r="F86" s="28"/>
      <c r="G86" s="37">
        <f>SUM(G87)</f>
        <v>1273280</v>
      </c>
      <c r="H86" s="12" t="s">
        <v>83</v>
      </c>
      <c r="I86" s="12" t="s">
        <v>78</v>
      </c>
      <c r="K86" s="4"/>
      <c r="L86" s="4"/>
      <c r="M86" s="4"/>
    </row>
    <row r="87" spans="1:13" ht="47.25" customHeight="1">
      <c r="A87" s="36" t="s">
        <v>217</v>
      </c>
      <c r="B87" s="34"/>
      <c r="C87" s="28" t="s">
        <v>28</v>
      </c>
      <c r="D87" s="28" t="s">
        <v>36</v>
      </c>
      <c r="E87" s="28" t="s">
        <v>147</v>
      </c>
      <c r="F87" s="28"/>
      <c r="G87" s="37">
        <f>SUM(G88)</f>
        <v>1273280</v>
      </c>
      <c r="H87" s="12"/>
      <c r="I87" s="12"/>
      <c r="K87" s="4"/>
      <c r="L87" s="4"/>
      <c r="M87" s="4"/>
    </row>
    <row r="88" spans="1:13" ht="46.5" customHeight="1">
      <c r="A88" s="36" t="s">
        <v>66</v>
      </c>
      <c r="B88" s="34"/>
      <c r="C88" s="28" t="s">
        <v>28</v>
      </c>
      <c r="D88" s="28" t="s">
        <v>36</v>
      </c>
      <c r="E88" s="28" t="s">
        <v>148</v>
      </c>
      <c r="F88" s="28"/>
      <c r="G88" s="37">
        <f>SUM(G89)</f>
        <v>1273280</v>
      </c>
      <c r="H88" s="12" t="s">
        <v>52</v>
      </c>
      <c r="I88" s="12" t="s">
        <v>53</v>
      </c>
      <c r="K88" s="4"/>
      <c r="L88" s="4"/>
      <c r="M88" s="4"/>
    </row>
    <row r="89" spans="1:13" ht="35.25" customHeight="1">
      <c r="A89" s="38" t="s">
        <v>188</v>
      </c>
      <c r="B89" s="34">
        <v>200</v>
      </c>
      <c r="C89" s="28" t="s">
        <v>28</v>
      </c>
      <c r="D89" s="28" t="s">
        <v>36</v>
      </c>
      <c r="E89" s="28" t="s">
        <v>148</v>
      </c>
      <c r="F89" s="28" t="s">
        <v>29</v>
      </c>
      <c r="G89" s="37">
        <v>1273280</v>
      </c>
      <c r="H89" s="12" t="s">
        <v>52</v>
      </c>
      <c r="I89" s="12" t="s">
        <v>53</v>
      </c>
      <c r="K89" s="4"/>
      <c r="L89" s="4"/>
      <c r="M89" s="4"/>
    </row>
    <row r="90" spans="1:13" s="18" customFormat="1" ht="32.25" customHeight="1">
      <c r="A90" s="68" t="s">
        <v>70</v>
      </c>
      <c r="B90" s="34"/>
      <c r="C90" s="32" t="s">
        <v>28</v>
      </c>
      <c r="D90" s="32" t="s">
        <v>71</v>
      </c>
      <c r="E90" s="32"/>
      <c r="F90" s="32"/>
      <c r="G90" s="33">
        <f>SUM(G91+G99+G106+G111)</f>
        <v>804806</v>
      </c>
      <c r="H90" s="12" t="s">
        <v>84</v>
      </c>
      <c r="I90" s="12" t="s">
        <v>74</v>
      </c>
      <c r="K90" s="4"/>
      <c r="L90" s="4"/>
      <c r="M90" s="4"/>
    </row>
    <row r="91" spans="1:13" s="18" customFormat="1" ht="78" customHeight="1">
      <c r="A91" s="68" t="s">
        <v>278</v>
      </c>
      <c r="B91" s="31"/>
      <c r="C91" s="32" t="s">
        <v>28</v>
      </c>
      <c r="D91" s="32" t="s">
        <v>71</v>
      </c>
      <c r="E91" s="32" t="s">
        <v>197</v>
      </c>
      <c r="F91" s="32"/>
      <c r="G91" s="33">
        <f>SUM(G92)</f>
        <v>280000</v>
      </c>
      <c r="H91" s="12"/>
      <c r="I91" s="12"/>
      <c r="K91" s="4"/>
      <c r="L91" s="4"/>
      <c r="M91" s="4"/>
    </row>
    <row r="92" spans="1:13" s="18" customFormat="1" ht="94.5" customHeight="1">
      <c r="A92" s="69" t="s">
        <v>279</v>
      </c>
      <c r="B92" s="34"/>
      <c r="C92" s="28" t="s">
        <v>28</v>
      </c>
      <c r="D92" s="28" t="s">
        <v>71</v>
      </c>
      <c r="E92" s="28" t="s">
        <v>198</v>
      </c>
      <c r="F92" s="28"/>
      <c r="G92" s="37">
        <f>SUM(G93+G96)</f>
        <v>280000</v>
      </c>
      <c r="H92" s="12"/>
      <c r="I92" s="12"/>
      <c r="K92" s="4"/>
      <c r="L92" s="4"/>
      <c r="M92" s="4"/>
    </row>
    <row r="93" spans="1:13" s="18" customFormat="1" ht="37.5" customHeight="1">
      <c r="A93" s="47" t="s">
        <v>218</v>
      </c>
      <c r="B93" s="34"/>
      <c r="C93" s="28" t="s">
        <v>28</v>
      </c>
      <c r="D93" s="28" t="s">
        <v>71</v>
      </c>
      <c r="E93" s="28" t="s">
        <v>200</v>
      </c>
      <c r="F93" s="28"/>
      <c r="G93" s="37">
        <f>SUM(G94)</f>
        <v>40000</v>
      </c>
      <c r="H93" s="12"/>
      <c r="I93" s="12"/>
      <c r="K93" s="4"/>
      <c r="L93" s="4"/>
      <c r="M93" s="4"/>
    </row>
    <row r="94" spans="1:13" s="18" customFormat="1" ht="23.25" customHeight="1">
      <c r="A94" s="69" t="s">
        <v>202</v>
      </c>
      <c r="B94" s="34"/>
      <c r="C94" s="28" t="s">
        <v>28</v>
      </c>
      <c r="D94" s="28" t="s">
        <v>71</v>
      </c>
      <c r="E94" s="28" t="s">
        <v>233</v>
      </c>
      <c r="F94" s="28"/>
      <c r="G94" s="37">
        <f>SUM(G95)</f>
        <v>40000</v>
      </c>
      <c r="H94" s="12"/>
      <c r="I94" s="12"/>
      <c r="K94" s="4"/>
      <c r="L94" s="4"/>
      <c r="M94" s="4"/>
    </row>
    <row r="95" spans="1:13" s="18" customFormat="1" ht="30" customHeight="1">
      <c r="A95" s="38" t="s">
        <v>188</v>
      </c>
      <c r="B95" s="34"/>
      <c r="C95" s="28" t="s">
        <v>28</v>
      </c>
      <c r="D95" s="28" t="s">
        <v>71</v>
      </c>
      <c r="E95" s="28" t="s">
        <v>233</v>
      </c>
      <c r="F95" s="28" t="s">
        <v>29</v>
      </c>
      <c r="G95" s="37">
        <v>40000</v>
      </c>
      <c r="H95" s="12"/>
      <c r="I95" s="12"/>
      <c r="K95" s="4"/>
      <c r="L95" s="4"/>
      <c r="M95" s="4"/>
    </row>
    <row r="96" spans="1:13" s="18" customFormat="1" ht="32.25" customHeight="1">
      <c r="A96" s="70" t="s">
        <v>226</v>
      </c>
      <c r="B96" s="34"/>
      <c r="C96" s="28" t="s">
        <v>28</v>
      </c>
      <c r="D96" s="28" t="s">
        <v>71</v>
      </c>
      <c r="E96" s="28" t="s">
        <v>199</v>
      </c>
      <c r="F96" s="28"/>
      <c r="G96" s="37">
        <f>SUM(G97)</f>
        <v>240000</v>
      </c>
      <c r="H96" s="12"/>
      <c r="I96" s="12"/>
      <c r="K96" s="4"/>
      <c r="L96" s="4"/>
      <c r="M96" s="4"/>
    </row>
    <row r="97" spans="1:13" s="18" customFormat="1" ht="22.5" customHeight="1">
      <c r="A97" s="69" t="s">
        <v>201</v>
      </c>
      <c r="B97" s="34"/>
      <c r="C97" s="28" t="s">
        <v>28</v>
      </c>
      <c r="D97" s="28" t="s">
        <v>71</v>
      </c>
      <c r="E97" s="28" t="s">
        <v>234</v>
      </c>
      <c r="F97" s="28" t="s">
        <v>112</v>
      </c>
      <c r="G97" s="37">
        <f>SUM(G98)</f>
        <v>240000</v>
      </c>
      <c r="H97" s="12"/>
      <c r="I97" s="12"/>
      <c r="K97" s="4"/>
      <c r="L97" s="4"/>
      <c r="M97" s="4"/>
    </row>
    <row r="98" spans="1:13" s="18" customFormat="1" ht="32.25" customHeight="1">
      <c r="A98" s="38" t="s">
        <v>188</v>
      </c>
      <c r="B98" s="34"/>
      <c r="C98" s="28" t="s">
        <v>28</v>
      </c>
      <c r="D98" s="28" t="s">
        <v>71</v>
      </c>
      <c r="E98" s="28" t="s">
        <v>234</v>
      </c>
      <c r="F98" s="28" t="s">
        <v>29</v>
      </c>
      <c r="G98" s="37">
        <v>240000</v>
      </c>
      <c r="H98" s="12"/>
      <c r="I98" s="12"/>
      <c r="K98" s="4"/>
      <c r="L98" s="4"/>
      <c r="M98" s="4"/>
    </row>
    <row r="99" spans="1:13" s="18" customFormat="1" ht="32.25" customHeight="1">
      <c r="A99" s="43" t="s">
        <v>252</v>
      </c>
      <c r="B99" s="31"/>
      <c r="C99" s="32" t="s">
        <v>28</v>
      </c>
      <c r="D99" s="32" t="s">
        <v>71</v>
      </c>
      <c r="E99" s="82" t="s">
        <v>132</v>
      </c>
      <c r="F99" s="32"/>
      <c r="G99" s="35">
        <f>SUM(G100)</f>
        <v>137152</v>
      </c>
      <c r="H99" s="12"/>
      <c r="I99" s="12"/>
      <c r="K99" s="4"/>
      <c r="L99" s="4"/>
      <c r="M99" s="4"/>
    </row>
    <row r="100" spans="1:13" s="18" customFormat="1" ht="65.25" customHeight="1">
      <c r="A100" s="38" t="s">
        <v>253</v>
      </c>
      <c r="B100" s="34"/>
      <c r="C100" s="28" t="s">
        <v>28</v>
      </c>
      <c r="D100" s="83" t="s">
        <v>71</v>
      </c>
      <c r="E100" s="84" t="s">
        <v>254</v>
      </c>
      <c r="F100" s="85"/>
      <c r="G100" s="39">
        <f>SUM(G101)</f>
        <v>137152</v>
      </c>
      <c r="H100" s="12"/>
      <c r="I100" s="12"/>
      <c r="K100" s="4"/>
      <c r="L100" s="4"/>
      <c r="M100" s="4"/>
    </row>
    <row r="101" spans="1:13" s="18" customFormat="1" ht="69" customHeight="1">
      <c r="A101" s="38" t="s">
        <v>255</v>
      </c>
      <c r="B101" s="34"/>
      <c r="C101" s="28" t="s">
        <v>28</v>
      </c>
      <c r="D101" s="83" t="s">
        <v>71</v>
      </c>
      <c r="E101" s="76" t="s">
        <v>256</v>
      </c>
      <c r="F101" s="85"/>
      <c r="G101" s="39">
        <f>SUM(G102+G104)</f>
        <v>137152</v>
      </c>
      <c r="H101" s="12"/>
      <c r="I101" s="12"/>
      <c r="K101" s="4"/>
      <c r="L101" s="4"/>
      <c r="M101" s="4"/>
    </row>
    <row r="102" spans="1:13" s="18" customFormat="1" ht="46.5" customHeight="1">
      <c r="A102" s="38" t="s">
        <v>257</v>
      </c>
      <c r="B102" s="34"/>
      <c r="C102" s="28" t="s">
        <v>28</v>
      </c>
      <c r="D102" s="83" t="s">
        <v>71</v>
      </c>
      <c r="E102" s="76" t="s">
        <v>258</v>
      </c>
      <c r="F102" s="85"/>
      <c r="G102" s="39">
        <f>SUM(G103)</f>
        <v>41146</v>
      </c>
      <c r="H102" s="12"/>
      <c r="I102" s="12"/>
      <c r="K102" s="4"/>
      <c r="L102" s="4"/>
      <c r="M102" s="4"/>
    </row>
    <row r="103" spans="1:13" s="18" customFormat="1" ht="32.25" customHeight="1">
      <c r="A103" s="38" t="s">
        <v>188</v>
      </c>
      <c r="B103" s="34"/>
      <c r="C103" s="28" t="s">
        <v>28</v>
      </c>
      <c r="D103" s="83" t="s">
        <v>71</v>
      </c>
      <c r="E103" s="84" t="s">
        <v>258</v>
      </c>
      <c r="F103" s="85" t="s">
        <v>29</v>
      </c>
      <c r="G103" s="39">
        <v>41146</v>
      </c>
      <c r="H103" s="12"/>
      <c r="I103" s="12"/>
      <c r="K103" s="4"/>
      <c r="L103" s="4"/>
      <c r="M103" s="4"/>
    </row>
    <row r="104" spans="1:13" s="18" customFormat="1" ht="51" customHeight="1">
      <c r="A104" s="38" t="s">
        <v>259</v>
      </c>
      <c r="B104" s="34"/>
      <c r="C104" s="28" t="s">
        <v>28</v>
      </c>
      <c r="D104" s="83" t="s">
        <v>71</v>
      </c>
      <c r="E104" s="76" t="s">
        <v>260</v>
      </c>
      <c r="F104" s="85"/>
      <c r="G104" s="39">
        <f>SUM(G105)</f>
        <v>96006</v>
      </c>
      <c r="H104" s="12"/>
      <c r="I104" s="12"/>
      <c r="K104" s="4"/>
      <c r="L104" s="4"/>
      <c r="M104" s="4"/>
    </row>
    <row r="105" spans="1:13" s="18" customFormat="1" ht="39.75" customHeight="1">
      <c r="A105" s="38" t="s">
        <v>188</v>
      </c>
      <c r="B105" s="34"/>
      <c r="C105" s="28" t="s">
        <v>28</v>
      </c>
      <c r="D105" s="83" t="s">
        <v>71</v>
      </c>
      <c r="E105" s="76" t="s">
        <v>260</v>
      </c>
      <c r="F105" s="85" t="s">
        <v>29</v>
      </c>
      <c r="G105" s="39">
        <v>96006</v>
      </c>
      <c r="H105" s="12"/>
      <c r="I105" s="12"/>
      <c r="K105" s="4"/>
      <c r="L105" s="4"/>
      <c r="M105" s="4"/>
    </row>
    <row r="106" spans="1:13" s="18" customFormat="1" ht="78" customHeight="1">
      <c r="A106" s="30" t="s">
        <v>280</v>
      </c>
      <c r="B106" s="31"/>
      <c r="C106" s="32" t="s">
        <v>28</v>
      </c>
      <c r="D106" s="32" t="s">
        <v>71</v>
      </c>
      <c r="E106" s="78" t="s">
        <v>128</v>
      </c>
      <c r="F106" s="32"/>
      <c r="G106" s="33">
        <f>SUM(G107)</f>
        <v>187654</v>
      </c>
      <c r="H106" s="12"/>
      <c r="I106" s="12"/>
      <c r="K106" s="4"/>
      <c r="L106" s="4"/>
      <c r="M106" s="4"/>
    </row>
    <row r="107" spans="1:13" s="18" customFormat="1" ht="87.75" customHeight="1">
      <c r="A107" s="36" t="s">
        <v>281</v>
      </c>
      <c r="B107" s="34"/>
      <c r="C107" s="28" t="s">
        <v>28</v>
      </c>
      <c r="D107" s="28" t="s">
        <v>71</v>
      </c>
      <c r="E107" s="28" t="s">
        <v>129</v>
      </c>
      <c r="F107" s="28"/>
      <c r="G107" s="37">
        <f>SUM(G108)</f>
        <v>187654</v>
      </c>
      <c r="H107" s="12"/>
      <c r="I107" s="12"/>
      <c r="K107" s="4"/>
      <c r="L107" s="4"/>
      <c r="M107" s="4"/>
    </row>
    <row r="108" spans="1:13" s="18" customFormat="1" ht="46.5" customHeight="1">
      <c r="A108" s="69" t="s">
        <v>225</v>
      </c>
      <c r="B108" s="34"/>
      <c r="C108" s="28" t="s">
        <v>28</v>
      </c>
      <c r="D108" s="28" t="s">
        <v>71</v>
      </c>
      <c r="E108" s="28" t="s">
        <v>150</v>
      </c>
      <c r="F108" s="28"/>
      <c r="G108" s="37">
        <f>SUM(G109)</f>
        <v>187654</v>
      </c>
      <c r="H108" s="12"/>
      <c r="I108" s="12"/>
      <c r="K108" s="4"/>
      <c r="L108" s="4"/>
      <c r="M108" s="4"/>
    </row>
    <row r="109" spans="1:13" ht="47.25" customHeight="1">
      <c r="A109" s="38" t="s">
        <v>67</v>
      </c>
      <c r="B109" s="34">
        <v>200</v>
      </c>
      <c r="C109" s="28" t="s">
        <v>28</v>
      </c>
      <c r="D109" s="28" t="s">
        <v>71</v>
      </c>
      <c r="E109" s="28" t="s">
        <v>149</v>
      </c>
      <c r="F109" s="28"/>
      <c r="G109" s="37">
        <f>SUM(G110)</f>
        <v>187654</v>
      </c>
      <c r="H109" s="12" t="s">
        <v>79</v>
      </c>
      <c r="I109" s="12" t="s">
        <v>79</v>
      </c>
      <c r="K109" s="4"/>
      <c r="L109" s="4"/>
      <c r="M109" s="4"/>
    </row>
    <row r="110" spans="1:13" ht="33.75" customHeight="1">
      <c r="A110" s="38" t="s">
        <v>188</v>
      </c>
      <c r="B110" s="34"/>
      <c r="C110" s="28" t="s">
        <v>28</v>
      </c>
      <c r="D110" s="28" t="s">
        <v>71</v>
      </c>
      <c r="E110" s="28" t="s">
        <v>149</v>
      </c>
      <c r="F110" s="28" t="s">
        <v>29</v>
      </c>
      <c r="G110" s="37">
        <v>187654</v>
      </c>
      <c r="H110" s="12" t="s">
        <v>79</v>
      </c>
      <c r="I110" s="12" t="s">
        <v>79</v>
      </c>
      <c r="K110" s="4"/>
      <c r="L110" s="4"/>
      <c r="M110" s="4"/>
    </row>
    <row r="111" spans="1:13" ht="50.25" customHeight="1">
      <c r="A111" s="71" t="s">
        <v>111</v>
      </c>
      <c r="B111" s="34"/>
      <c r="C111" s="32" t="s">
        <v>28</v>
      </c>
      <c r="D111" s="32" t="s">
        <v>71</v>
      </c>
      <c r="E111" s="32" t="s">
        <v>130</v>
      </c>
      <c r="F111" s="32"/>
      <c r="G111" s="33">
        <f>SUM(G112)</f>
        <v>200000</v>
      </c>
      <c r="H111" s="12"/>
      <c r="I111" s="12"/>
      <c r="K111" s="4"/>
      <c r="L111" s="4"/>
      <c r="M111" s="4"/>
    </row>
    <row r="112" spans="1:13" ht="53.25" customHeight="1">
      <c r="A112" s="72" t="s">
        <v>109</v>
      </c>
      <c r="B112" s="34"/>
      <c r="C112" s="28" t="s">
        <v>28</v>
      </c>
      <c r="D112" s="28" t="s">
        <v>71</v>
      </c>
      <c r="E112" s="28" t="s">
        <v>131</v>
      </c>
      <c r="F112" s="28"/>
      <c r="G112" s="37">
        <f>SUM(G113)</f>
        <v>200000</v>
      </c>
      <c r="H112" s="12" t="s">
        <v>84</v>
      </c>
      <c r="I112" s="12" t="s">
        <v>74</v>
      </c>
      <c r="K112" s="4"/>
      <c r="L112" s="4"/>
      <c r="M112" s="4"/>
    </row>
    <row r="113" spans="1:13" ht="34.5" customHeight="1">
      <c r="A113" s="72" t="s">
        <v>227</v>
      </c>
      <c r="B113" s="34"/>
      <c r="C113" s="28" t="s">
        <v>28</v>
      </c>
      <c r="D113" s="28" t="s">
        <v>71</v>
      </c>
      <c r="E113" s="28" t="s">
        <v>151</v>
      </c>
      <c r="F113" s="28"/>
      <c r="G113" s="37">
        <f>SUM(G114)</f>
        <v>200000</v>
      </c>
      <c r="H113" s="12"/>
      <c r="I113" s="12"/>
      <c r="K113" s="4"/>
      <c r="L113" s="4"/>
      <c r="M113" s="4"/>
    </row>
    <row r="114" spans="1:13" ht="20.25" customHeight="1">
      <c r="A114" s="73" t="s">
        <v>93</v>
      </c>
      <c r="B114" s="34"/>
      <c r="C114" s="28" t="s">
        <v>28</v>
      </c>
      <c r="D114" s="28" t="s">
        <v>71</v>
      </c>
      <c r="E114" s="28" t="s">
        <v>152</v>
      </c>
      <c r="F114" s="28"/>
      <c r="G114" s="37">
        <f>SUM(G115)</f>
        <v>200000</v>
      </c>
      <c r="H114" s="12" t="s">
        <v>84</v>
      </c>
      <c r="I114" s="12" t="s">
        <v>74</v>
      </c>
      <c r="K114" s="4"/>
      <c r="L114" s="4"/>
      <c r="M114" s="4"/>
    </row>
    <row r="115" spans="1:13" ht="33" customHeight="1">
      <c r="A115" s="38" t="s">
        <v>188</v>
      </c>
      <c r="B115" s="34"/>
      <c r="C115" s="28" t="s">
        <v>28</v>
      </c>
      <c r="D115" s="28" t="s">
        <v>71</v>
      </c>
      <c r="E115" s="28" t="s">
        <v>152</v>
      </c>
      <c r="F115" s="28" t="s">
        <v>29</v>
      </c>
      <c r="G115" s="37">
        <v>200000</v>
      </c>
      <c r="H115" s="12" t="s">
        <v>84</v>
      </c>
      <c r="I115" s="12" t="s">
        <v>74</v>
      </c>
      <c r="K115" s="4"/>
      <c r="L115" s="4"/>
      <c r="M115" s="4"/>
    </row>
    <row r="116" spans="1:13" s="14" customFormat="1" ht="20.25" customHeight="1">
      <c r="A116" s="30" t="s">
        <v>13</v>
      </c>
      <c r="B116" s="31">
        <v>200</v>
      </c>
      <c r="C116" s="32" t="s">
        <v>38</v>
      </c>
      <c r="D116" s="32" t="s">
        <v>35</v>
      </c>
      <c r="E116" s="32"/>
      <c r="F116" s="32"/>
      <c r="G116" s="35">
        <f>SUM(G117+G123+G134)</f>
        <v>6917028</v>
      </c>
      <c r="H116" s="13" t="s">
        <v>85</v>
      </c>
      <c r="I116" s="13" t="s">
        <v>90</v>
      </c>
      <c r="K116" s="16"/>
      <c r="L116" s="16"/>
      <c r="M116" s="16"/>
    </row>
    <row r="117" spans="1:13" s="20" customFormat="1" ht="16.5" customHeight="1">
      <c r="A117" s="74" t="s">
        <v>14</v>
      </c>
      <c r="B117" s="56"/>
      <c r="C117" s="57" t="s">
        <v>38</v>
      </c>
      <c r="D117" s="57" t="s">
        <v>25</v>
      </c>
      <c r="E117" s="57"/>
      <c r="F117" s="57"/>
      <c r="G117" s="35">
        <f>SUM(G118)</f>
        <v>50000</v>
      </c>
      <c r="H117" s="19"/>
      <c r="I117" s="19"/>
      <c r="K117" s="21"/>
      <c r="L117" s="21"/>
      <c r="M117" s="21"/>
    </row>
    <row r="118" spans="1:13" ht="89.25" customHeight="1">
      <c r="A118" s="30" t="s">
        <v>282</v>
      </c>
      <c r="B118" s="34"/>
      <c r="C118" s="32" t="s">
        <v>38</v>
      </c>
      <c r="D118" s="32" t="s">
        <v>25</v>
      </c>
      <c r="E118" s="32" t="s">
        <v>132</v>
      </c>
      <c r="F118" s="32"/>
      <c r="G118" s="39">
        <f>SUM(G119)</f>
        <v>50000</v>
      </c>
      <c r="H118" s="12"/>
      <c r="I118" s="12"/>
      <c r="K118" s="4"/>
      <c r="L118" s="4"/>
      <c r="M118" s="4"/>
    </row>
    <row r="119" spans="1:13" s="14" customFormat="1" ht="114.75" customHeight="1">
      <c r="A119" s="36" t="s">
        <v>283</v>
      </c>
      <c r="B119" s="31"/>
      <c r="C119" s="28" t="s">
        <v>38</v>
      </c>
      <c r="D119" s="28" t="s">
        <v>25</v>
      </c>
      <c r="E119" s="28" t="s">
        <v>133</v>
      </c>
      <c r="F119" s="28"/>
      <c r="G119" s="39">
        <f>SUM(G120)</f>
        <v>50000</v>
      </c>
      <c r="H119" s="13"/>
      <c r="I119" s="13"/>
      <c r="K119" s="16"/>
      <c r="L119" s="16"/>
      <c r="M119" s="16"/>
    </row>
    <row r="120" spans="1:13" s="14" customFormat="1" ht="62.25" customHeight="1">
      <c r="A120" s="36" t="s">
        <v>219</v>
      </c>
      <c r="B120" s="31"/>
      <c r="C120" s="28" t="s">
        <v>38</v>
      </c>
      <c r="D120" s="28" t="s">
        <v>25</v>
      </c>
      <c r="E120" s="28" t="s">
        <v>153</v>
      </c>
      <c r="F120" s="28"/>
      <c r="G120" s="39">
        <f>SUM(G121)</f>
        <v>50000</v>
      </c>
      <c r="H120" s="13"/>
      <c r="I120" s="13"/>
      <c r="K120" s="16"/>
      <c r="L120" s="16"/>
      <c r="M120" s="16"/>
    </row>
    <row r="121" spans="1:13" s="18" customFormat="1" ht="33" customHeight="1">
      <c r="A121" s="36" t="s">
        <v>114</v>
      </c>
      <c r="B121" s="34"/>
      <c r="C121" s="28" t="s">
        <v>38</v>
      </c>
      <c r="D121" s="28" t="s">
        <v>25</v>
      </c>
      <c r="E121" s="28" t="s">
        <v>154</v>
      </c>
      <c r="F121" s="28"/>
      <c r="G121" s="39">
        <f>SUM(G122)</f>
        <v>50000</v>
      </c>
      <c r="H121" s="12"/>
      <c r="I121" s="12"/>
      <c r="K121" s="4"/>
      <c r="L121" s="4"/>
      <c r="M121" s="4"/>
    </row>
    <row r="122" spans="1:13" ht="30.75" customHeight="1">
      <c r="A122" s="38" t="s">
        <v>188</v>
      </c>
      <c r="B122" s="34"/>
      <c r="C122" s="28" t="s">
        <v>38</v>
      </c>
      <c r="D122" s="28" t="s">
        <v>25</v>
      </c>
      <c r="E122" s="28" t="s">
        <v>154</v>
      </c>
      <c r="F122" s="28" t="s">
        <v>29</v>
      </c>
      <c r="G122" s="39">
        <v>50000</v>
      </c>
      <c r="H122" s="12"/>
      <c r="I122" s="12"/>
      <c r="K122" s="4"/>
      <c r="L122" s="4"/>
      <c r="M122" s="4"/>
    </row>
    <row r="123" spans="1:13" s="14" customFormat="1" ht="21.75" customHeight="1">
      <c r="A123" s="30" t="s">
        <v>46</v>
      </c>
      <c r="B123" s="31"/>
      <c r="C123" s="32" t="s">
        <v>38</v>
      </c>
      <c r="D123" s="32" t="s">
        <v>26</v>
      </c>
      <c r="E123" s="32" t="s">
        <v>134</v>
      </c>
      <c r="F123" s="32"/>
      <c r="G123" s="35">
        <f>SUM(G124+G129)</f>
        <v>1930000</v>
      </c>
      <c r="H123" s="13" t="s">
        <v>86</v>
      </c>
      <c r="I123" s="13" t="s">
        <v>91</v>
      </c>
      <c r="K123" s="16"/>
      <c r="L123" s="16"/>
      <c r="M123" s="16"/>
    </row>
    <row r="124" spans="1:13" ht="66.75" customHeight="1">
      <c r="A124" s="46" t="s">
        <v>284</v>
      </c>
      <c r="B124" s="31"/>
      <c r="C124" s="32" t="s">
        <v>38</v>
      </c>
      <c r="D124" s="32" t="s">
        <v>26</v>
      </c>
      <c r="E124" s="32" t="s">
        <v>169</v>
      </c>
      <c r="F124" s="32"/>
      <c r="G124" s="33">
        <f>SUM(G125)</f>
        <v>800000</v>
      </c>
      <c r="H124" s="12" t="s">
        <v>165</v>
      </c>
      <c r="I124" s="12" t="s">
        <v>166</v>
      </c>
      <c r="K124" s="4"/>
      <c r="L124" s="4"/>
      <c r="M124" s="4"/>
    </row>
    <row r="125" spans="1:13" ht="89.25" customHeight="1">
      <c r="A125" s="36" t="s">
        <v>285</v>
      </c>
      <c r="B125" s="34"/>
      <c r="C125" s="28" t="s">
        <v>38</v>
      </c>
      <c r="D125" s="28" t="s">
        <v>26</v>
      </c>
      <c r="E125" s="28" t="s">
        <v>170</v>
      </c>
      <c r="F125" s="28"/>
      <c r="G125" s="37">
        <f>SUM(G126)</f>
        <v>800000</v>
      </c>
      <c r="H125" s="12" t="s">
        <v>165</v>
      </c>
      <c r="I125" s="12" t="s">
        <v>166</v>
      </c>
      <c r="K125" s="4"/>
      <c r="L125" s="4"/>
      <c r="M125" s="4"/>
    </row>
    <row r="126" spans="1:13" s="14" customFormat="1" ht="42.75" customHeight="1">
      <c r="A126" s="36" t="s">
        <v>220</v>
      </c>
      <c r="B126" s="31"/>
      <c r="C126" s="28" t="s">
        <v>38</v>
      </c>
      <c r="D126" s="28" t="s">
        <v>26</v>
      </c>
      <c r="E126" s="28" t="s">
        <v>171</v>
      </c>
      <c r="F126" s="28"/>
      <c r="G126" s="37">
        <f>SUM(G127)</f>
        <v>800000</v>
      </c>
      <c r="H126" s="13"/>
      <c r="I126" s="13"/>
      <c r="K126" s="16"/>
      <c r="L126" s="16"/>
      <c r="M126" s="16"/>
    </row>
    <row r="127" spans="1:13" ht="35.25" customHeight="1">
      <c r="A127" s="36" t="s">
        <v>167</v>
      </c>
      <c r="B127" s="34"/>
      <c r="C127" s="28" t="s">
        <v>38</v>
      </c>
      <c r="D127" s="28" t="s">
        <v>26</v>
      </c>
      <c r="E127" s="28" t="s">
        <v>168</v>
      </c>
      <c r="F127" s="28"/>
      <c r="G127" s="37">
        <f>SUM(G128)</f>
        <v>800000</v>
      </c>
      <c r="H127" s="12" t="s">
        <v>165</v>
      </c>
      <c r="I127" s="12" t="s">
        <v>166</v>
      </c>
      <c r="K127" s="4"/>
      <c r="L127" s="4"/>
      <c r="M127" s="4"/>
    </row>
    <row r="128" spans="1:13" ht="36" customHeight="1">
      <c r="A128" s="38" t="s">
        <v>188</v>
      </c>
      <c r="B128" s="34"/>
      <c r="C128" s="28" t="s">
        <v>38</v>
      </c>
      <c r="D128" s="28" t="s">
        <v>26</v>
      </c>
      <c r="E128" s="28" t="s">
        <v>168</v>
      </c>
      <c r="F128" s="28" t="s">
        <v>29</v>
      </c>
      <c r="G128" s="37">
        <v>800000</v>
      </c>
      <c r="H128" s="12" t="s">
        <v>165</v>
      </c>
      <c r="I128" s="12" t="s">
        <v>166</v>
      </c>
      <c r="K128" s="4"/>
      <c r="L128" s="4"/>
      <c r="M128" s="4"/>
    </row>
    <row r="129" spans="1:13" ht="86.25" customHeight="1">
      <c r="A129" s="30" t="s">
        <v>265</v>
      </c>
      <c r="B129" s="34"/>
      <c r="C129" s="32" t="s">
        <v>38</v>
      </c>
      <c r="D129" s="32" t="s">
        <v>26</v>
      </c>
      <c r="E129" s="32" t="s">
        <v>132</v>
      </c>
      <c r="F129" s="32"/>
      <c r="G129" s="33">
        <f>SUM(G130)</f>
        <v>1130000</v>
      </c>
      <c r="H129" s="12" t="s">
        <v>54</v>
      </c>
      <c r="I129" s="12" t="s">
        <v>55</v>
      </c>
      <c r="K129" s="4"/>
      <c r="L129" s="4"/>
      <c r="M129" s="4"/>
    </row>
    <row r="130" spans="1:13" ht="117" customHeight="1">
      <c r="A130" s="36" t="s">
        <v>283</v>
      </c>
      <c r="B130" s="34"/>
      <c r="C130" s="28" t="s">
        <v>38</v>
      </c>
      <c r="D130" s="28" t="s">
        <v>26</v>
      </c>
      <c r="E130" s="28" t="s">
        <v>133</v>
      </c>
      <c r="F130" s="28"/>
      <c r="G130" s="37">
        <f>SUM(G131)</f>
        <v>1130000</v>
      </c>
      <c r="H130" s="12" t="s">
        <v>54</v>
      </c>
      <c r="I130" s="12" t="s">
        <v>55</v>
      </c>
      <c r="K130" s="4"/>
      <c r="L130" s="4"/>
      <c r="M130" s="4"/>
    </row>
    <row r="131" spans="1:13" ht="30" customHeight="1">
      <c r="A131" s="36" t="s">
        <v>221</v>
      </c>
      <c r="B131" s="34"/>
      <c r="C131" s="28" t="s">
        <v>38</v>
      </c>
      <c r="D131" s="28" t="s">
        <v>26</v>
      </c>
      <c r="E131" s="28" t="s">
        <v>155</v>
      </c>
      <c r="F131" s="28"/>
      <c r="G131" s="37">
        <f>SUM(G132)</f>
        <v>1130000</v>
      </c>
      <c r="H131" s="12"/>
      <c r="I131" s="12"/>
      <c r="K131" s="4"/>
      <c r="L131" s="4"/>
      <c r="M131" s="4"/>
    </row>
    <row r="132" spans="1:13" ht="24" customHeight="1">
      <c r="A132" s="36" t="s">
        <v>102</v>
      </c>
      <c r="B132" s="34"/>
      <c r="C132" s="28" t="s">
        <v>38</v>
      </c>
      <c r="D132" s="28" t="s">
        <v>26</v>
      </c>
      <c r="E132" s="28" t="s">
        <v>156</v>
      </c>
      <c r="F132" s="28"/>
      <c r="G132" s="37">
        <f>SUM(G133)</f>
        <v>1130000</v>
      </c>
      <c r="H132" s="12"/>
      <c r="I132" s="12"/>
      <c r="K132" s="4"/>
      <c r="L132" s="4"/>
      <c r="M132" s="4"/>
    </row>
    <row r="133" spans="1:13" ht="32.25" customHeight="1">
      <c r="A133" s="38" t="s">
        <v>188</v>
      </c>
      <c r="B133" s="34"/>
      <c r="C133" s="28" t="s">
        <v>38</v>
      </c>
      <c r="D133" s="28" t="s">
        <v>26</v>
      </c>
      <c r="E133" s="28" t="s">
        <v>156</v>
      </c>
      <c r="F133" s="28" t="s">
        <v>29</v>
      </c>
      <c r="G133" s="37">
        <v>1130000</v>
      </c>
      <c r="H133" s="12"/>
      <c r="I133" s="12"/>
      <c r="K133" s="4"/>
      <c r="L133" s="4"/>
      <c r="M133" s="4"/>
    </row>
    <row r="134" spans="1:13" s="14" customFormat="1" ht="18.75" customHeight="1">
      <c r="A134" s="30" t="s">
        <v>15</v>
      </c>
      <c r="B134" s="31">
        <v>200</v>
      </c>
      <c r="C134" s="32" t="s">
        <v>38</v>
      </c>
      <c r="D134" s="32" t="s">
        <v>34</v>
      </c>
      <c r="E134" s="32"/>
      <c r="F134" s="32"/>
      <c r="G134" s="33">
        <f>SUM(G135+G143)</f>
        <v>4937028</v>
      </c>
      <c r="H134" s="13" t="s">
        <v>87</v>
      </c>
      <c r="I134" s="13" t="s">
        <v>57</v>
      </c>
      <c r="K134" s="16"/>
      <c r="L134" s="16"/>
      <c r="M134" s="16"/>
    </row>
    <row r="135" spans="1:13" ht="91.5" customHeight="1">
      <c r="A135" s="30" t="s">
        <v>264</v>
      </c>
      <c r="B135" s="34"/>
      <c r="C135" s="32" t="s">
        <v>38</v>
      </c>
      <c r="D135" s="32" t="s">
        <v>34</v>
      </c>
      <c r="E135" s="32" t="s">
        <v>132</v>
      </c>
      <c r="F135" s="32"/>
      <c r="G135" s="33">
        <f>SUM(G136)</f>
        <v>3430595</v>
      </c>
      <c r="H135" s="12" t="s">
        <v>87</v>
      </c>
      <c r="I135" s="12" t="s">
        <v>57</v>
      </c>
      <c r="K135" s="4"/>
      <c r="L135" s="4"/>
      <c r="M135" s="4"/>
    </row>
    <row r="136" spans="1:13" ht="117.75" customHeight="1">
      <c r="A136" s="36" t="s">
        <v>283</v>
      </c>
      <c r="B136" s="34"/>
      <c r="C136" s="28" t="s">
        <v>38</v>
      </c>
      <c r="D136" s="28" t="s">
        <v>34</v>
      </c>
      <c r="E136" s="28" t="s">
        <v>133</v>
      </c>
      <c r="F136" s="28"/>
      <c r="G136" s="37">
        <f>SUM(G137+G140)</f>
        <v>3430595</v>
      </c>
      <c r="H136" s="12" t="s">
        <v>87</v>
      </c>
      <c r="I136" s="12" t="s">
        <v>57</v>
      </c>
      <c r="K136" s="4"/>
      <c r="L136" s="4"/>
      <c r="M136" s="4"/>
    </row>
    <row r="137" spans="1:13" ht="45">
      <c r="A137" s="36" t="s">
        <v>222</v>
      </c>
      <c r="B137" s="34"/>
      <c r="C137" s="28" t="s">
        <v>39</v>
      </c>
      <c r="D137" s="28" t="s">
        <v>34</v>
      </c>
      <c r="E137" s="28" t="s">
        <v>157</v>
      </c>
      <c r="F137" s="28"/>
      <c r="G137" s="37">
        <f>SUM(G138)</f>
        <v>3310367</v>
      </c>
      <c r="H137" s="12"/>
      <c r="I137" s="12"/>
      <c r="K137" s="4"/>
      <c r="L137" s="4"/>
      <c r="M137" s="4"/>
    </row>
    <row r="138" spans="1:13" ht="15">
      <c r="A138" s="36" t="s">
        <v>68</v>
      </c>
      <c r="B138" s="34">
        <v>200</v>
      </c>
      <c r="C138" s="28" t="s">
        <v>39</v>
      </c>
      <c r="D138" s="28" t="s">
        <v>34</v>
      </c>
      <c r="E138" s="28" t="s">
        <v>160</v>
      </c>
      <c r="F138" s="28"/>
      <c r="G138" s="37">
        <f>SUM(G139)</f>
        <v>3310367</v>
      </c>
      <c r="H138" s="12" t="s">
        <v>88</v>
      </c>
      <c r="I138" s="12" t="s">
        <v>76</v>
      </c>
      <c r="K138" s="4"/>
      <c r="L138" s="4"/>
      <c r="M138" s="4"/>
    </row>
    <row r="139" spans="1:13" ht="30">
      <c r="A139" s="38" t="s">
        <v>188</v>
      </c>
      <c r="B139" s="34"/>
      <c r="C139" s="28" t="s">
        <v>38</v>
      </c>
      <c r="D139" s="28" t="s">
        <v>34</v>
      </c>
      <c r="E139" s="28" t="s">
        <v>160</v>
      </c>
      <c r="F139" s="28" t="s">
        <v>29</v>
      </c>
      <c r="G139" s="37">
        <v>3310367</v>
      </c>
      <c r="H139" s="12" t="s">
        <v>89</v>
      </c>
      <c r="I139" s="12" t="s">
        <v>77</v>
      </c>
      <c r="K139" s="4"/>
      <c r="L139" s="4"/>
      <c r="M139" s="4"/>
    </row>
    <row r="140" spans="1:13" ht="47.25" customHeight="1">
      <c r="A140" s="36" t="s">
        <v>223</v>
      </c>
      <c r="B140" s="34"/>
      <c r="C140" s="28" t="s">
        <v>38</v>
      </c>
      <c r="D140" s="28" t="s">
        <v>34</v>
      </c>
      <c r="E140" s="28" t="s">
        <v>158</v>
      </c>
      <c r="F140" s="28"/>
      <c r="G140" s="37">
        <f>SUM(G141)</f>
        <v>120228</v>
      </c>
      <c r="H140" s="12"/>
      <c r="I140" s="12"/>
      <c r="K140" s="4"/>
      <c r="L140" s="4"/>
      <c r="M140" s="4"/>
    </row>
    <row r="141" spans="1:13" ht="30.75" customHeight="1">
      <c r="A141" s="58" t="s">
        <v>182</v>
      </c>
      <c r="B141" s="34">
        <v>200</v>
      </c>
      <c r="C141" s="28" t="s">
        <v>38</v>
      </c>
      <c r="D141" s="28" t="s">
        <v>34</v>
      </c>
      <c r="E141" s="28" t="s">
        <v>159</v>
      </c>
      <c r="F141" s="28"/>
      <c r="G141" s="37">
        <f>SUM(G142)</f>
        <v>120228</v>
      </c>
      <c r="H141" s="12" t="s">
        <v>75</v>
      </c>
      <c r="I141" s="12" t="s">
        <v>75</v>
      </c>
      <c r="K141" s="4"/>
      <c r="L141" s="4"/>
      <c r="M141" s="4"/>
    </row>
    <row r="142" spans="1:13" ht="35.25" customHeight="1">
      <c r="A142" s="38" t="s">
        <v>188</v>
      </c>
      <c r="B142" s="34"/>
      <c r="C142" s="28" t="s">
        <v>38</v>
      </c>
      <c r="D142" s="28" t="s">
        <v>34</v>
      </c>
      <c r="E142" s="28" t="s">
        <v>159</v>
      </c>
      <c r="F142" s="28" t="s">
        <v>29</v>
      </c>
      <c r="G142" s="37">
        <v>120228</v>
      </c>
      <c r="H142" s="12" t="s">
        <v>75</v>
      </c>
      <c r="I142" s="12" t="s">
        <v>75</v>
      </c>
      <c r="K142" s="4"/>
      <c r="L142" s="4"/>
      <c r="M142" s="4"/>
    </row>
    <row r="143" spans="1:13" s="14" customFormat="1" ht="58.5" customHeight="1">
      <c r="A143" s="40" t="s">
        <v>286</v>
      </c>
      <c r="B143" s="31"/>
      <c r="C143" s="32" t="s">
        <v>38</v>
      </c>
      <c r="D143" s="32" t="s">
        <v>34</v>
      </c>
      <c r="E143" s="32" t="s">
        <v>203</v>
      </c>
      <c r="F143" s="32"/>
      <c r="G143" s="33">
        <f>SUM(G144)</f>
        <v>1506433</v>
      </c>
      <c r="H143" s="13" t="s">
        <v>75</v>
      </c>
      <c r="I143" s="13" t="s">
        <v>75</v>
      </c>
      <c r="K143" s="16"/>
      <c r="L143" s="16"/>
      <c r="M143" s="16"/>
    </row>
    <row r="144" spans="1:13" ht="62.25" customHeight="1">
      <c r="A144" s="66" t="s">
        <v>287</v>
      </c>
      <c r="B144" s="34"/>
      <c r="C144" s="28" t="s">
        <v>38</v>
      </c>
      <c r="D144" s="28" t="s">
        <v>34</v>
      </c>
      <c r="E144" s="28" t="s">
        <v>204</v>
      </c>
      <c r="F144" s="28"/>
      <c r="G144" s="37">
        <f>SUM(G145+G151)</f>
        <v>1506433</v>
      </c>
      <c r="H144" s="12"/>
      <c r="I144" s="12"/>
      <c r="K144" s="4"/>
      <c r="L144" s="4"/>
      <c r="M144" s="4"/>
    </row>
    <row r="145" spans="1:13" ht="46.5" customHeight="1">
      <c r="A145" s="66" t="s">
        <v>241</v>
      </c>
      <c r="B145" s="34"/>
      <c r="C145" s="28" t="s">
        <v>38</v>
      </c>
      <c r="D145" s="28" t="s">
        <v>34</v>
      </c>
      <c r="E145" s="28" t="s">
        <v>243</v>
      </c>
      <c r="F145" s="28"/>
      <c r="G145" s="37">
        <f>SUM(G146)</f>
        <v>1506433</v>
      </c>
      <c r="H145" s="12"/>
      <c r="I145" s="12"/>
      <c r="K145" s="4"/>
      <c r="L145" s="4"/>
      <c r="M145" s="4"/>
    </row>
    <row r="146" spans="1:13" ht="30" customHeight="1">
      <c r="A146" s="66" t="s">
        <v>242</v>
      </c>
      <c r="B146" s="34"/>
      <c r="C146" s="28" t="s">
        <v>38</v>
      </c>
      <c r="D146" s="28" t="s">
        <v>34</v>
      </c>
      <c r="E146" s="28" t="s">
        <v>244</v>
      </c>
      <c r="F146" s="28"/>
      <c r="G146" s="37">
        <f>SUM(G147)</f>
        <v>1506433</v>
      </c>
      <c r="H146" s="12"/>
      <c r="I146" s="12"/>
      <c r="K146" s="4"/>
      <c r="L146" s="4"/>
      <c r="M146" s="4"/>
    </row>
    <row r="147" spans="1:13" ht="35.25" customHeight="1">
      <c r="A147" s="38" t="s">
        <v>188</v>
      </c>
      <c r="B147" s="34"/>
      <c r="C147" s="28" t="s">
        <v>38</v>
      </c>
      <c r="D147" s="28" t="s">
        <v>34</v>
      </c>
      <c r="E147" s="28" t="s">
        <v>244</v>
      </c>
      <c r="F147" s="28" t="s">
        <v>29</v>
      </c>
      <c r="G147" s="37">
        <v>1506433</v>
      </c>
      <c r="H147" s="12"/>
      <c r="I147" s="12"/>
      <c r="K147" s="4"/>
      <c r="L147" s="4"/>
      <c r="M147" s="4"/>
    </row>
    <row r="148" spans="1:13" ht="30.75" customHeight="1">
      <c r="A148" s="66" t="s">
        <v>228</v>
      </c>
      <c r="B148" s="34"/>
      <c r="C148" s="28" t="s">
        <v>38</v>
      </c>
      <c r="D148" s="28" t="s">
        <v>34</v>
      </c>
      <c r="E148" s="28" t="s">
        <v>205</v>
      </c>
      <c r="F148" s="28"/>
      <c r="G148" s="37">
        <f>SUM(G149)</f>
        <v>0</v>
      </c>
      <c r="H148" s="12"/>
      <c r="I148" s="12"/>
      <c r="K148" s="4"/>
      <c r="L148" s="4"/>
      <c r="M148" s="4"/>
    </row>
    <row r="149" spans="1:13" ht="50.25" customHeight="1">
      <c r="A149" s="75" t="s">
        <v>248</v>
      </c>
      <c r="B149" s="34"/>
      <c r="C149" s="28" t="s">
        <v>38</v>
      </c>
      <c r="D149" s="28" t="s">
        <v>34</v>
      </c>
      <c r="E149" s="76" t="s">
        <v>245</v>
      </c>
      <c r="F149" s="28"/>
      <c r="G149" s="37">
        <f>SUM(G150)</f>
        <v>0</v>
      </c>
      <c r="H149" s="12"/>
      <c r="I149" s="12"/>
      <c r="K149" s="4"/>
      <c r="L149" s="4"/>
      <c r="M149" s="4"/>
    </row>
    <row r="150" spans="1:13" ht="33.75" customHeight="1">
      <c r="A150" s="66" t="s">
        <v>188</v>
      </c>
      <c r="B150" s="34"/>
      <c r="C150" s="28" t="s">
        <v>38</v>
      </c>
      <c r="D150" s="28" t="s">
        <v>34</v>
      </c>
      <c r="E150" s="76" t="s">
        <v>245</v>
      </c>
      <c r="F150" s="28" t="s">
        <v>29</v>
      </c>
      <c r="G150" s="37">
        <v>0</v>
      </c>
      <c r="H150" s="12"/>
      <c r="I150" s="12"/>
      <c r="K150" s="4"/>
      <c r="L150" s="4"/>
      <c r="M150" s="4"/>
    </row>
    <row r="151" spans="1:13" ht="33" customHeight="1">
      <c r="A151" s="66" t="s">
        <v>229</v>
      </c>
      <c r="B151" s="34"/>
      <c r="C151" s="28" t="s">
        <v>38</v>
      </c>
      <c r="D151" s="28" t="s">
        <v>34</v>
      </c>
      <c r="E151" s="28" t="s">
        <v>206</v>
      </c>
      <c r="F151" s="28"/>
      <c r="G151" s="37">
        <f>SUM(G152)</f>
        <v>0</v>
      </c>
      <c r="H151" s="12"/>
      <c r="I151" s="12"/>
      <c r="K151" s="4"/>
      <c r="L151" s="4"/>
      <c r="M151" s="4"/>
    </row>
    <row r="152" spans="1:13" ht="48.75" customHeight="1">
      <c r="A152" s="66" t="s">
        <v>247</v>
      </c>
      <c r="B152" s="34"/>
      <c r="C152" s="28" t="s">
        <v>38</v>
      </c>
      <c r="D152" s="28" t="s">
        <v>34</v>
      </c>
      <c r="E152" s="76" t="s">
        <v>246</v>
      </c>
      <c r="F152" s="28"/>
      <c r="G152" s="37">
        <f>SUM(G153)</f>
        <v>0</v>
      </c>
      <c r="H152" s="12"/>
      <c r="I152" s="12"/>
      <c r="K152" s="4"/>
      <c r="L152" s="4"/>
      <c r="M152" s="4"/>
    </row>
    <row r="153" spans="1:13" ht="30.75" customHeight="1">
      <c r="A153" s="66" t="s">
        <v>188</v>
      </c>
      <c r="B153" s="34"/>
      <c r="C153" s="28" t="s">
        <v>38</v>
      </c>
      <c r="D153" s="28" t="s">
        <v>34</v>
      </c>
      <c r="E153" s="76" t="s">
        <v>246</v>
      </c>
      <c r="F153" s="28" t="s">
        <v>29</v>
      </c>
      <c r="G153" s="37"/>
      <c r="H153" s="12"/>
      <c r="I153" s="12"/>
      <c r="K153" s="4"/>
      <c r="L153" s="4"/>
      <c r="M153" s="4"/>
    </row>
    <row r="154" spans="1:13" s="14" customFormat="1" ht="14.25">
      <c r="A154" s="30" t="s">
        <v>16</v>
      </c>
      <c r="B154" s="31">
        <v>200</v>
      </c>
      <c r="C154" s="32" t="s">
        <v>40</v>
      </c>
      <c r="D154" s="32" t="s">
        <v>35</v>
      </c>
      <c r="E154" s="32"/>
      <c r="F154" s="32"/>
      <c r="G154" s="33">
        <f>SUM(G155+G161)</f>
        <v>843200</v>
      </c>
      <c r="H154" s="13" t="s">
        <v>81</v>
      </c>
      <c r="I154" s="13" t="s">
        <v>92</v>
      </c>
      <c r="K154" s="16"/>
      <c r="L154" s="16"/>
      <c r="M154" s="16"/>
    </row>
    <row r="155" spans="1:13" ht="25.5" customHeight="1">
      <c r="A155" s="36" t="s">
        <v>17</v>
      </c>
      <c r="B155" s="34">
        <v>200</v>
      </c>
      <c r="C155" s="28" t="s">
        <v>40</v>
      </c>
      <c r="D155" s="28" t="s">
        <v>34</v>
      </c>
      <c r="E155" s="28"/>
      <c r="F155" s="28"/>
      <c r="G155" s="37">
        <f t="shared" ref="G155:G159" si="0">SUM(G156)</f>
        <v>20000</v>
      </c>
      <c r="H155" s="12">
        <v>2346.3850000000002</v>
      </c>
      <c r="I155" s="12">
        <v>2498.953</v>
      </c>
      <c r="K155" s="4"/>
      <c r="L155" s="4"/>
      <c r="M155" s="4"/>
    </row>
    <row r="156" spans="1:13" ht="61.5" customHeight="1">
      <c r="A156" s="43" t="s">
        <v>288</v>
      </c>
      <c r="B156" s="34"/>
      <c r="C156" s="32" t="s">
        <v>40</v>
      </c>
      <c r="D156" s="32" t="s">
        <v>34</v>
      </c>
      <c r="E156" s="32" t="s">
        <v>134</v>
      </c>
      <c r="F156" s="32"/>
      <c r="G156" s="37">
        <f t="shared" si="0"/>
        <v>20000</v>
      </c>
      <c r="H156" s="12"/>
      <c r="I156" s="12"/>
      <c r="K156" s="4"/>
      <c r="L156" s="4"/>
      <c r="M156" s="4"/>
    </row>
    <row r="157" spans="1:13" ht="78.75" customHeight="1">
      <c r="A157" s="47" t="s">
        <v>289</v>
      </c>
      <c r="B157" s="34"/>
      <c r="C157" s="28" t="s">
        <v>40</v>
      </c>
      <c r="D157" s="28" t="s">
        <v>34</v>
      </c>
      <c r="E157" s="28" t="s">
        <v>135</v>
      </c>
      <c r="F157" s="28"/>
      <c r="G157" s="37">
        <f t="shared" si="0"/>
        <v>20000</v>
      </c>
      <c r="H157" s="12"/>
      <c r="I157" s="12"/>
      <c r="K157" s="4"/>
      <c r="L157" s="4"/>
      <c r="M157" s="4"/>
    </row>
    <row r="158" spans="1:13" ht="47.25" customHeight="1">
      <c r="A158" s="47" t="s">
        <v>230</v>
      </c>
      <c r="B158" s="31"/>
      <c r="C158" s="28" t="s">
        <v>40</v>
      </c>
      <c r="D158" s="28" t="s">
        <v>34</v>
      </c>
      <c r="E158" s="28" t="s">
        <v>161</v>
      </c>
      <c r="F158" s="28"/>
      <c r="G158" s="37">
        <f t="shared" si="0"/>
        <v>20000</v>
      </c>
      <c r="H158" s="12"/>
      <c r="I158" s="12"/>
      <c r="K158" s="4"/>
      <c r="L158" s="4"/>
      <c r="M158" s="4"/>
    </row>
    <row r="159" spans="1:13" s="14" customFormat="1" ht="30.75" customHeight="1">
      <c r="A159" s="58" t="s">
        <v>113</v>
      </c>
      <c r="B159" s="31"/>
      <c r="C159" s="28" t="s">
        <v>40</v>
      </c>
      <c r="D159" s="28" t="s">
        <v>34</v>
      </c>
      <c r="E159" s="54" t="s">
        <v>162</v>
      </c>
      <c r="F159" s="32" t="s">
        <v>112</v>
      </c>
      <c r="G159" s="37">
        <f t="shared" si="0"/>
        <v>20000</v>
      </c>
      <c r="H159" s="13"/>
      <c r="I159" s="13"/>
      <c r="K159" s="16"/>
      <c r="L159" s="16"/>
      <c r="M159" s="16"/>
    </row>
    <row r="160" spans="1:13" ht="24" customHeight="1">
      <c r="A160" s="47" t="s">
        <v>41</v>
      </c>
      <c r="B160" s="34"/>
      <c r="C160" s="28" t="s">
        <v>40</v>
      </c>
      <c r="D160" s="28" t="s">
        <v>34</v>
      </c>
      <c r="E160" s="54" t="s">
        <v>162</v>
      </c>
      <c r="F160" s="28" t="s">
        <v>42</v>
      </c>
      <c r="G160" s="37">
        <v>20000</v>
      </c>
      <c r="H160" s="12"/>
      <c r="I160" s="12"/>
      <c r="K160" s="4"/>
      <c r="L160" s="4"/>
      <c r="M160" s="4"/>
    </row>
    <row r="161" spans="1:13" ht="24" customHeight="1">
      <c r="A161" s="46" t="s">
        <v>263</v>
      </c>
      <c r="B161" s="34"/>
      <c r="C161" s="32" t="s">
        <v>40</v>
      </c>
      <c r="D161" s="32" t="s">
        <v>28</v>
      </c>
      <c r="E161" s="32" t="s">
        <v>134</v>
      </c>
      <c r="F161" s="32"/>
      <c r="G161" s="33">
        <f>SUM(G162)</f>
        <v>823200</v>
      </c>
      <c r="H161" s="12"/>
      <c r="I161" s="12"/>
      <c r="K161" s="4"/>
      <c r="L161" s="4"/>
      <c r="M161" s="4"/>
    </row>
    <row r="162" spans="1:13" ht="89.25" customHeight="1">
      <c r="A162" s="46" t="s">
        <v>266</v>
      </c>
      <c r="B162" s="34"/>
      <c r="C162" s="32" t="s">
        <v>40</v>
      </c>
      <c r="D162" s="32" t="s">
        <v>28</v>
      </c>
      <c r="E162" s="86" t="s">
        <v>132</v>
      </c>
      <c r="F162" s="32"/>
      <c r="G162" s="33">
        <f>SUM(G163)</f>
        <v>823200</v>
      </c>
      <c r="H162" s="12"/>
      <c r="I162" s="12"/>
      <c r="K162" s="4"/>
      <c r="L162" s="4"/>
      <c r="M162" s="4"/>
    </row>
    <row r="163" spans="1:13" ht="62.25" customHeight="1">
      <c r="A163" s="47" t="s">
        <v>253</v>
      </c>
      <c r="B163" s="34"/>
      <c r="C163" s="28" t="s">
        <v>40</v>
      </c>
      <c r="D163" s="28" t="s">
        <v>28</v>
      </c>
      <c r="E163" s="76" t="s">
        <v>254</v>
      </c>
      <c r="F163" s="28"/>
      <c r="G163" s="37">
        <f>SUM(G164)</f>
        <v>823200</v>
      </c>
      <c r="H163" s="12"/>
      <c r="I163" s="12"/>
      <c r="K163" s="4"/>
      <c r="L163" s="4"/>
      <c r="M163" s="4"/>
    </row>
    <row r="164" spans="1:13" ht="36" customHeight="1">
      <c r="A164" s="47" t="s">
        <v>294</v>
      </c>
      <c r="B164" s="34"/>
      <c r="C164" s="28" t="s">
        <v>40</v>
      </c>
      <c r="D164" s="28" t="s">
        <v>28</v>
      </c>
      <c r="E164" s="76" t="s">
        <v>292</v>
      </c>
      <c r="F164" s="28"/>
      <c r="G164" s="37">
        <f>SUM(G165)</f>
        <v>823200</v>
      </c>
      <c r="H164" s="12"/>
      <c r="I164" s="12"/>
      <c r="K164" s="4"/>
      <c r="L164" s="4"/>
      <c r="M164" s="4"/>
    </row>
    <row r="165" spans="1:13" ht="33" customHeight="1">
      <c r="A165" s="47" t="s">
        <v>295</v>
      </c>
      <c r="B165" s="34"/>
      <c r="C165" s="28" t="s">
        <v>40</v>
      </c>
      <c r="D165" s="28" t="s">
        <v>28</v>
      </c>
      <c r="E165" s="76" t="s">
        <v>293</v>
      </c>
      <c r="F165" s="28"/>
      <c r="G165" s="37">
        <f>SUM(G166)</f>
        <v>823200</v>
      </c>
      <c r="H165" s="12"/>
      <c r="I165" s="12"/>
      <c r="K165" s="4"/>
      <c r="L165" s="4"/>
      <c r="M165" s="4"/>
    </row>
    <row r="166" spans="1:13" ht="24" customHeight="1">
      <c r="A166" s="47" t="s">
        <v>41</v>
      </c>
      <c r="B166" s="34"/>
      <c r="C166" s="28" t="s">
        <v>40</v>
      </c>
      <c r="D166" s="28" t="s">
        <v>28</v>
      </c>
      <c r="E166" s="76" t="s">
        <v>293</v>
      </c>
      <c r="F166" s="28" t="s">
        <v>42</v>
      </c>
      <c r="G166" s="37">
        <v>823200</v>
      </c>
      <c r="H166" s="12"/>
      <c r="I166" s="12"/>
      <c r="K166" s="4"/>
      <c r="L166" s="4"/>
      <c r="M166" s="4"/>
    </row>
    <row r="167" spans="1:13" s="14" customFormat="1" ht="14.25">
      <c r="A167" s="30" t="s">
        <v>18</v>
      </c>
      <c r="B167" s="31">
        <v>200</v>
      </c>
      <c r="C167" s="32" t="s">
        <v>43</v>
      </c>
      <c r="D167" s="32" t="s">
        <v>35</v>
      </c>
      <c r="E167" s="32"/>
      <c r="F167" s="32"/>
      <c r="G167" s="33">
        <f t="shared" ref="G167:G172" si="1">SUM(G168)</f>
        <v>54000</v>
      </c>
      <c r="H167" s="13">
        <v>45.6</v>
      </c>
      <c r="I167" s="13">
        <v>45.6</v>
      </c>
      <c r="K167" s="16"/>
      <c r="L167" s="16"/>
      <c r="M167" s="16"/>
    </row>
    <row r="168" spans="1:13" ht="15">
      <c r="A168" s="36" t="s">
        <v>19</v>
      </c>
      <c r="B168" s="34">
        <v>200</v>
      </c>
      <c r="C168" s="28" t="s">
        <v>43</v>
      </c>
      <c r="D168" s="28" t="s">
        <v>25</v>
      </c>
      <c r="E168" s="28"/>
      <c r="F168" s="28"/>
      <c r="G168" s="37">
        <f t="shared" si="1"/>
        <v>54000</v>
      </c>
      <c r="H168" s="12">
        <v>45.6</v>
      </c>
      <c r="I168" s="12">
        <v>45.6</v>
      </c>
      <c r="K168" s="4"/>
      <c r="L168" s="4"/>
      <c r="M168" s="4"/>
    </row>
    <row r="169" spans="1:13" ht="130.5" customHeight="1">
      <c r="A169" s="53" t="s">
        <v>290</v>
      </c>
      <c r="B169" s="34"/>
      <c r="C169" s="32" t="s">
        <v>43</v>
      </c>
      <c r="D169" s="32" t="s">
        <v>25</v>
      </c>
      <c r="E169" s="32" t="s">
        <v>136</v>
      </c>
      <c r="F169" s="32"/>
      <c r="G169" s="37">
        <f t="shared" si="1"/>
        <v>54000</v>
      </c>
      <c r="H169" s="12" t="s">
        <v>69</v>
      </c>
      <c r="I169" s="12" t="s">
        <v>69</v>
      </c>
      <c r="K169" s="4"/>
      <c r="L169" s="4"/>
      <c r="M169" s="4"/>
    </row>
    <row r="170" spans="1:13" ht="120.75" customHeight="1">
      <c r="A170" s="61" t="s">
        <v>291</v>
      </c>
      <c r="B170" s="34"/>
      <c r="C170" s="28" t="s">
        <v>43</v>
      </c>
      <c r="D170" s="28" t="s">
        <v>25</v>
      </c>
      <c r="E170" s="28" t="s">
        <v>137</v>
      </c>
      <c r="F170" s="28"/>
      <c r="G170" s="37">
        <f t="shared" si="1"/>
        <v>54000</v>
      </c>
      <c r="H170" s="12" t="s">
        <v>69</v>
      </c>
      <c r="I170" s="12" t="s">
        <v>69</v>
      </c>
      <c r="K170" s="4"/>
      <c r="L170" s="4"/>
      <c r="M170" s="4"/>
    </row>
    <row r="171" spans="1:13" ht="51.75" customHeight="1">
      <c r="A171" s="61" t="s">
        <v>224</v>
      </c>
      <c r="B171" s="34"/>
      <c r="C171" s="28" t="s">
        <v>43</v>
      </c>
      <c r="D171" s="28" t="s">
        <v>25</v>
      </c>
      <c r="E171" s="28" t="s">
        <v>163</v>
      </c>
      <c r="F171" s="28"/>
      <c r="G171" s="37">
        <f t="shared" si="1"/>
        <v>54000</v>
      </c>
      <c r="H171" s="12"/>
      <c r="I171" s="12"/>
      <c r="K171" s="4"/>
      <c r="L171" s="4"/>
      <c r="M171" s="4"/>
    </row>
    <row r="172" spans="1:13" ht="63.75" customHeight="1">
      <c r="A172" s="61" t="s">
        <v>138</v>
      </c>
      <c r="B172" s="34">
        <v>200</v>
      </c>
      <c r="C172" s="28" t="s">
        <v>43</v>
      </c>
      <c r="D172" s="28" t="s">
        <v>25</v>
      </c>
      <c r="E172" s="28" t="s">
        <v>164</v>
      </c>
      <c r="F172" s="28"/>
      <c r="G172" s="37">
        <f t="shared" si="1"/>
        <v>54000</v>
      </c>
      <c r="H172" s="12">
        <v>45.6</v>
      </c>
      <c r="I172" s="12">
        <v>45.6</v>
      </c>
      <c r="K172" s="4"/>
      <c r="L172" s="4"/>
      <c r="M172" s="4"/>
    </row>
    <row r="173" spans="1:13" ht="32.25" customHeight="1">
      <c r="A173" s="38" t="s">
        <v>188</v>
      </c>
      <c r="B173" s="34">
        <v>200</v>
      </c>
      <c r="C173" s="28" t="s">
        <v>43</v>
      </c>
      <c r="D173" s="28" t="s">
        <v>25</v>
      </c>
      <c r="E173" s="28" t="s">
        <v>164</v>
      </c>
      <c r="F173" s="77" t="s">
        <v>29</v>
      </c>
      <c r="G173" s="37">
        <v>54000</v>
      </c>
      <c r="H173" s="12">
        <v>45.6</v>
      </c>
      <c r="I173" s="12">
        <v>45.6</v>
      </c>
      <c r="K173" s="4"/>
      <c r="L173" s="4"/>
      <c r="M173" s="4"/>
    </row>
    <row r="174" spans="1:13" ht="15.75">
      <c r="A174" s="7" t="s">
        <v>112</v>
      </c>
      <c r="G174" s="6"/>
      <c r="H174" s="6"/>
      <c r="I174" s="6"/>
      <c r="K174" s="1"/>
      <c r="L174" s="1"/>
      <c r="M174" s="2"/>
    </row>
    <row r="175" spans="1:13">
      <c r="A175" s="11"/>
      <c r="G175" s="6"/>
      <c r="H175" s="6"/>
      <c r="I175" s="6"/>
      <c r="K175" s="5"/>
      <c r="L175" s="5"/>
    </row>
    <row r="176" spans="1:13">
      <c r="G176" s="6"/>
      <c r="H176" s="6"/>
      <c r="I176" s="6"/>
      <c r="K176" s="5"/>
      <c r="L176" s="5"/>
    </row>
    <row r="177" spans="7:12">
      <c r="G177" s="6"/>
      <c r="H177" s="6"/>
      <c r="I177" s="6"/>
      <c r="K177" s="5"/>
      <c r="L177" s="5"/>
    </row>
    <row r="178" spans="7:12">
      <c r="G178" s="6"/>
      <c r="H178" s="6"/>
      <c r="I178" s="6"/>
      <c r="K178" s="5"/>
      <c r="L178" s="5"/>
    </row>
    <row r="179" spans="7:12">
      <c r="G179" s="6"/>
      <c r="H179" s="6"/>
      <c r="I179" s="6"/>
      <c r="K179" s="5"/>
      <c r="L179" s="5"/>
    </row>
    <row r="180" spans="7:12">
      <c r="G180" s="6"/>
      <c r="H180" s="6"/>
      <c r="I180" s="6"/>
      <c r="K180" s="5"/>
      <c r="L180" s="5"/>
    </row>
    <row r="181" spans="7:12">
      <c r="G181" s="6"/>
      <c r="H181" s="6"/>
      <c r="I181" s="6"/>
      <c r="K181" s="5"/>
      <c r="L181" s="5"/>
    </row>
    <row r="182" spans="7:12">
      <c r="G182" s="6"/>
      <c r="H182" s="6"/>
      <c r="I182" s="6"/>
      <c r="K182" s="5"/>
      <c r="L182" s="5"/>
    </row>
    <row r="183" spans="7:12">
      <c r="G183" s="6"/>
      <c r="H183" s="6"/>
      <c r="I183" s="6"/>
      <c r="K183" s="5"/>
      <c r="L183" s="5"/>
    </row>
    <row r="184" spans="7:12">
      <c r="G184" s="6"/>
      <c r="H184" s="6"/>
      <c r="I184" s="6"/>
      <c r="K184" s="5"/>
      <c r="L184" s="5"/>
    </row>
    <row r="185" spans="7:12">
      <c r="G185" s="6"/>
      <c r="H185" s="6"/>
      <c r="I185" s="6"/>
      <c r="K185" s="5"/>
      <c r="L185" s="5"/>
    </row>
    <row r="186" spans="7:12">
      <c r="G186" s="6"/>
      <c r="H186" s="6"/>
      <c r="I186" s="6"/>
      <c r="K186" s="5"/>
      <c r="L186" s="5"/>
    </row>
    <row r="187" spans="7:12">
      <c r="K187" s="5"/>
      <c r="L187" s="5"/>
    </row>
    <row r="188" spans="7:12">
      <c r="K188" s="5"/>
      <c r="L188" s="5"/>
    </row>
    <row r="189" spans="7:12">
      <c r="K189" s="5"/>
      <c r="L189" s="5"/>
    </row>
    <row r="190" spans="7:12">
      <c r="K190" s="5"/>
      <c r="L190" s="5"/>
    </row>
    <row r="191" spans="7:12">
      <c r="K191" s="5"/>
      <c r="L191" s="5"/>
    </row>
    <row r="192" spans="7:12">
      <c r="K192" s="5"/>
      <c r="L192" s="5"/>
    </row>
    <row r="193" spans="11:12">
      <c r="K193" s="5"/>
      <c r="L193" s="5"/>
    </row>
    <row r="194" spans="11:12">
      <c r="K194" s="5"/>
      <c r="L194" s="5"/>
    </row>
    <row r="195" spans="11:12">
      <c r="K195" s="5"/>
      <c r="L195" s="5"/>
    </row>
    <row r="196" spans="11:12">
      <c r="K196" s="5"/>
      <c r="L196" s="5"/>
    </row>
    <row r="197" spans="11:12">
      <c r="K197" s="5"/>
      <c r="L197" s="5"/>
    </row>
    <row r="198" spans="11:12">
      <c r="K198" s="5"/>
      <c r="L198" s="5"/>
    </row>
    <row r="199" spans="11:12">
      <c r="K199" s="5"/>
      <c r="L199" s="5"/>
    </row>
    <row r="200" spans="11:12">
      <c r="K200" s="5"/>
      <c r="L200" s="5"/>
    </row>
    <row r="201" spans="11:12">
      <c r="K201" s="5"/>
      <c r="L201" s="5"/>
    </row>
    <row r="202" spans="11:12">
      <c r="K202" s="5"/>
      <c r="L202" s="5"/>
    </row>
  </sheetData>
  <mergeCells count="10">
    <mergeCell ref="A1:I3"/>
    <mergeCell ref="A7:A11"/>
    <mergeCell ref="H7:H11"/>
    <mergeCell ref="A4:I6"/>
    <mergeCell ref="G7:G11"/>
    <mergeCell ref="I7:I11"/>
    <mergeCell ref="C7:C11"/>
    <mergeCell ref="D7:D11"/>
    <mergeCell ref="E7:E11"/>
    <mergeCell ref="F7:F11"/>
  </mergeCells>
  <hyperlinks>
    <hyperlink ref="A112" r:id="rId1" display="consultantplus://offline/ref=C6EF3AE28B6C46D1117CBBA251A07B11C6C7C5768D62628200322DA1BBA42282C9440EEF08E6CC43400635U6VAM"/>
  </hyperlinks>
  <pageMargins left="0.78740157480314965" right="0.39370078740157483" top="0.78740157480314965" bottom="0.78740157480314965" header="0.51181102362204722" footer="0.51181102362204722"/>
  <pageSetup paperSize="9" scale="93" fitToHeight="0" orientation="portrait" r:id="rId2"/>
  <headerFooter alignWithMargins="0">
    <oddFooter>&amp;C&amp;8-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(ВБ=10)</vt:lpstr>
      <vt:lpstr>'Расходы (ВБ=10)'!Область_печати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2022-11-07T08:16:23Z</cp:lastPrinted>
  <dcterms:created xsi:type="dcterms:W3CDTF">1999-06-18T11:49:53Z</dcterms:created>
  <dcterms:modified xsi:type="dcterms:W3CDTF">2022-12-15T12:54:44Z</dcterms:modified>
</cp:coreProperties>
</file>